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3820"/>
  <mc:AlternateContent xmlns:mc="http://schemas.openxmlformats.org/markup-compatibility/2006">
    <mc:Choice Requires="x15">
      <x15ac:absPath xmlns:x15ac="http://schemas.microsoft.com/office/spreadsheetml/2010/11/ac" url="G:\Shared drives\Diversity core team\Demographic Data Updates\"/>
    </mc:Choice>
  </mc:AlternateContent>
  <xr:revisionPtr revIDLastSave="0" documentId="8_{F4B5B873-F0D9-421E-BE97-583ECB09652D}" xr6:coauthVersionLast="45" xr6:coauthVersionMax="45" xr10:uidLastSave="{00000000-0000-0000-0000-000000000000}"/>
  <workbookProtection workbookAlgorithmName="SHA-512" workbookHashValue="2f8gi0lZZmMzxN6BLhqvjVfRYRIirsbpCoTPj1Tdv/Jf7CUDBUZLffI+57TT/Yz/5tX49THNo/IsprLcJ8QAPw==" workbookSaltValue="NTwSaxJKZ9FzoyT+SUimuQ==" workbookSpinCount="100000" lockStructure="1"/>
  <bookViews>
    <workbookView xWindow="-120" yWindow="-120" windowWidth="38640" windowHeight="15840" xr2:uid="{00000000-000D-0000-FFFF-FFFF00000000}"/>
  </bookViews>
  <sheets>
    <sheet name="Notes" sheetId="17" r:id="rId1"/>
    <sheet name="Undergrad" sheetId="13" r:id="rId2"/>
    <sheet name="Grad" sheetId="15" r:id="rId3"/>
    <sheet name="Faculty" sheetId="16" r:id="rId4"/>
    <sheet name="Staff" sheetId="12" r:id="rId5"/>
  </sheets>
  <definedNames>
    <definedName name="_Hlk5802740" localSheetId="0">Notes!$A$13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6" i="16" l="1"/>
  <c r="N12" i="16" l="1"/>
  <c r="N101" i="16"/>
  <c r="N89" i="16"/>
  <c r="N77" i="16"/>
  <c r="N64" i="16"/>
  <c r="N52" i="16"/>
  <c r="N40" i="16"/>
  <c r="N28" i="16"/>
  <c r="G28" i="12" l="1"/>
  <c r="G24" i="12"/>
  <c r="G20" i="12"/>
  <c r="G16" i="12"/>
  <c r="G12" i="12"/>
  <c r="G6" i="12"/>
  <c r="G7" i="12"/>
  <c r="G5" i="12"/>
  <c r="G8" i="12" l="1"/>
  <c r="N11" i="16"/>
  <c r="F13" i="16"/>
  <c r="G13" i="16"/>
  <c r="H13" i="16"/>
  <c r="I13" i="16"/>
  <c r="J13" i="16"/>
  <c r="K13" i="16"/>
  <c r="L13" i="16"/>
  <c r="M13" i="16"/>
  <c r="F14" i="16"/>
  <c r="G14" i="16"/>
  <c r="H14" i="16"/>
  <c r="I14" i="16"/>
  <c r="J14" i="16"/>
  <c r="K14" i="16"/>
  <c r="L14" i="16"/>
  <c r="M14" i="16"/>
  <c r="F15" i="16"/>
  <c r="G15" i="16"/>
  <c r="H15" i="16"/>
  <c r="I15" i="16"/>
  <c r="J15" i="16"/>
  <c r="K15" i="16"/>
  <c r="L15" i="16"/>
  <c r="M15" i="16"/>
  <c r="F16" i="16"/>
  <c r="G16" i="16"/>
  <c r="H16" i="16"/>
  <c r="I16" i="16"/>
  <c r="J16" i="16"/>
  <c r="K16" i="16"/>
  <c r="L16" i="16"/>
  <c r="M16" i="16"/>
  <c r="N16" i="16"/>
  <c r="F17" i="16"/>
  <c r="G17" i="16"/>
  <c r="H17" i="16"/>
  <c r="I17" i="16"/>
  <c r="J17" i="16"/>
  <c r="K17" i="16"/>
  <c r="L17" i="16"/>
  <c r="M17" i="16"/>
  <c r="E14" i="16"/>
  <c r="E15" i="16"/>
  <c r="E16" i="16"/>
  <c r="E17" i="16"/>
  <c r="F10" i="16"/>
  <c r="G10" i="16"/>
  <c r="H10" i="16"/>
  <c r="I10" i="16"/>
  <c r="J10" i="16"/>
  <c r="K10" i="16"/>
  <c r="L10" i="16"/>
  <c r="M10" i="16"/>
  <c r="F11" i="16"/>
  <c r="G11" i="16"/>
  <c r="H11" i="16"/>
  <c r="I11" i="16"/>
  <c r="J11" i="16"/>
  <c r="K11" i="16"/>
  <c r="L11" i="16"/>
  <c r="M11" i="16"/>
  <c r="F12" i="16"/>
  <c r="G12" i="16"/>
  <c r="H12" i="16"/>
  <c r="I12" i="16"/>
  <c r="J12" i="16"/>
  <c r="K12" i="16"/>
  <c r="L12" i="16"/>
  <c r="M12" i="16"/>
  <c r="E11" i="16"/>
  <c r="E12" i="16"/>
  <c r="E13" i="16"/>
  <c r="N10" i="16"/>
  <c r="E10" i="16"/>
  <c r="I6" i="16"/>
  <c r="J6" i="16"/>
  <c r="K6" i="16"/>
  <c r="L6" i="16"/>
  <c r="M6" i="16"/>
  <c r="N6" i="16"/>
  <c r="I7" i="16"/>
  <c r="J7" i="16"/>
  <c r="K7" i="16"/>
  <c r="L7" i="16"/>
  <c r="M7" i="16"/>
  <c r="N7" i="16"/>
  <c r="I8" i="16"/>
  <c r="J8" i="16"/>
  <c r="K8" i="16"/>
  <c r="L8" i="16"/>
  <c r="M8" i="16"/>
  <c r="N8" i="16"/>
  <c r="I9" i="16"/>
  <c r="J9" i="16"/>
  <c r="K9" i="16"/>
  <c r="L9" i="16"/>
  <c r="M9" i="16"/>
  <c r="H7" i="16"/>
  <c r="H8" i="16"/>
  <c r="H9" i="16"/>
  <c r="H6" i="16"/>
  <c r="F102" i="16" l="1"/>
  <c r="G102" i="16"/>
  <c r="H102" i="16"/>
  <c r="I102" i="16"/>
  <c r="J102" i="16"/>
  <c r="K102" i="16"/>
  <c r="L102" i="16"/>
  <c r="M102" i="16"/>
  <c r="E102" i="16"/>
  <c r="F100" i="16"/>
  <c r="G100" i="16"/>
  <c r="H100" i="16"/>
  <c r="I100" i="16"/>
  <c r="J100" i="16"/>
  <c r="K100" i="16"/>
  <c r="L100" i="16"/>
  <c r="M100" i="16"/>
  <c r="N100" i="16"/>
  <c r="N102" i="16" s="1"/>
  <c r="E100" i="16"/>
  <c r="F99" i="16"/>
  <c r="G99" i="16"/>
  <c r="H99" i="16"/>
  <c r="I99" i="16"/>
  <c r="J99" i="16"/>
  <c r="K99" i="16"/>
  <c r="L99" i="16"/>
  <c r="M99" i="16"/>
  <c r="N99" i="16"/>
  <c r="E99" i="16"/>
  <c r="F98" i="16"/>
  <c r="G98" i="16"/>
  <c r="H98" i="16"/>
  <c r="I98" i="16"/>
  <c r="J98" i="16"/>
  <c r="K98" i="16"/>
  <c r="L98" i="16"/>
  <c r="M98" i="16"/>
  <c r="N98" i="16"/>
  <c r="E98" i="16"/>
  <c r="I94" i="16"/>
  <c r="J94" i="16"/>
  <c r="K94" i="16"/>
  <c r="L94" i="16"/>
  <c r="M94" i="16"/>
  <c r="N94" i="16"/>
  <c r="H94" i="16"/>
  <c r="F90" i="16"/>
  <c r="G90" i="16"/>
  <c r="N90" i="16"/>
  <c r="E90" i="16"/>
  <c r="F88" i="16"/>
  <c r="G88" i="16"/>
  <c r="H88" i="16"/>
  <c r="I88" i="16"/>
  <c r="J88" i="16"/>
  <c r="K88" i="16"/>
  <c r="L88" i="16"/>
  <c r="L90" i="16" s="1"/>
  <c r="M88" i="16"/>
  <c r="M90" i="16" s="1"/>
  <c r="N88" i="16"/>
  <c r="E88" i="16"/>
  <c r="F87" i="16"/>
  <c r="G87" i="16"/>
  <c r="H87" i="16"/>
  <c r="H90" i="16" s="1"/>
  <c r="I87" i="16"/>
  <c r="I90" i="16" s="1"/>
  <c r="J87" i="16"/>
  <c r="J90" i="16" s="1"/>
  <c r="K87" i="16"/>
  <c r="K90" i="16" s="1"/>
  <c r="L87" i="16"/>
  <c r="M87" i="16"/>
  <c r="N87" i="16"/>
  <c r="E87" i="16"/>
  <c r="F86" i="16"/>
  <c r="G86" i="16"/>
  <c r="H86" i="16"/>
  <c r="I86" i="16"/>
  <c r="J86" i="16"/>
  <c r="K86" i="16"/>
  <c r="L86" i="16"/>
  <c r="M86" i="16"/>
  <c r="N86" i="16"/>
  <c r="E86" i="16"/>
  <c r="I82" i="16"/>
  <c r="J82" i="16"/>
  <c r="K82" i="16"/>
  <c r="L82" i="16"/>
  <c r="M82" i="16"/>
  <c r="N82" i="16"/>
  <c r="H82" i="16"/>
  <c r="J78" i="16"/>
  <c r="F76" i="16"/>
  <c r="G76" i="16"/>
  <c r="H76" i="16"/>
  <c r="H78" i="16" s="1"/>
  <c r="I76" i="16"/>
  <c r="I78" i="16" s="1"/>
  <c r="J76" i="16"/>
  <c r="K76" i="16"/>
  <c r="L76" i="16"/>
  <c r="M76" i="16"/>
  <c r="N76" i="16"/>
  <c r="E76" i="16"/>
  <c r="F75" i="16"/>
  <c r="G75" i="16"/>
  <c r="G78" i="16" s="1"/>
  <c r="H75" i="16"/>
  <c r="I75" i="16"/>
  <c r="J75" i="16"/>
  <c r="K75" i="16"/>
  <c r="K78" i="16" s="1"/>
  <c r="L75" i="16"/>
  <c r="L78" i="16" s="1"/>
  <c r="M75" i="16"/>
  <c r="N75" i="16"/>
  <c r="E75" i="16"/>
  <c r="E78" i="16" s="1"/>
  <c r="F74" i="16"/>
  <c r="G74" i="16"/>
  <c r="H74" i="16"/>
  <c r="I74" i="16"/>
  <c r="J74" i="16"/>
  <c r="K74" i="16"/>
  <c r="L74" i="16"/>
  <c r="M74" i="16"/>
  <c r="N74" i="16"/>
  <c r="E74" i="16"/>
  <c r="I70" i="16"/>
  <c r="J70" i="16"/>
  <c r="K70" i="16"/>
  <c r="L70" i="16"/>
  <c r="M70" i="16"/>
  <c r="N70" i="16"/>
  <c r="H70" i="16"/>
  <c r="F63" i="16"/>
  <c r="G63" i="16"/>
  <c r="H63" i="16"/>
  <c r="I63" i="16"/>
  <c r="J63" i="16"/>
  <c r="K63" i="16"/>
  <c r="L63" i="16"/>
  <c r="M63" i="16"/>
  <c r="N63" i="16"/>
  <c r="E63" i="16"/>
  <c r="F62" i="16"/>
  <c r="F65" i="16" s="1"/>
  <c r="G62" i="16"/>
  <c r="H62" i="16"/>
  <c r="I62" i="16"/>
  <c r="J62" i="16"/>
  <c r="K62" i="16"/>
  <c r="L62" i="16"/>
  <c r="L65" i="16" s="1"/>
  <c r="M62" i="16"/>
  <c r="N62" i="16"/>
  <c r="N65" i="16" s="1"/>
  <c r="E62" i="16"/>
  <c r="F61" i="16"/>
  <c r="G61" i="16"/>
  <c r="H61" i="16"/>
  <c r="I61" i="16"/>
  <c r="J61" i="16"/>
  <c r="K61" i="16"/>
  <c r="L61" i="16"/>
  <c r="M61" i="16"/>
  <c r="N61" i="16"/>
  <c r="E61" i="16"/>
  <c r="I57" i="16"/>
  <c r="J57" i="16"/>
  <c r="K57" i="16"/>
  <c r="L57" i="16"/>
  <c r="M57" i="16"/>
  <c r="N57" i="16"/>
  <c r="H57" i="16"/>
  <c r="F51" i="16"/>
  <c r="G51" i="16"/>
  <c r="H51" i="16"/>
  <c r="I51" i="16"/>
  <c r="J51" i="16"/>
  <c r="K51" i="16"/>
  <c r="L51" i="16"/>
  <c r="M51" i="16"/>
  <c r="N51" i="16"/>
  <c r="E51" i="16"/>
  <c r="F50" i="16"/>
  <c r="G50" i="16"/>
  <c r="H50" i="16"/>
  <c r="I50" i="16"/>
  <c r="J50" i="16"/>
  <c r="K50" i="16"/>
  <c r="L50" i="16"/>
  <c r="M50" i="16"/>
  <c r="N50" i="16"/>
  <c r="E50" i="16"/>
  <c r="F49" i="16"/>
  <c r="G49" i="16"/>
  <c r="H49" i="16"/>
  <c r="I49" i="16"/>
  <c r="J49" i="16"/>
  <c r="K49" i="16"/>
  <c r="L49" i="16"/>
  <c r="M49" i="16"/>
  <c r="N49" i="16"/>
  <c r="E49" i="16"/>
  <c r="I45" i="16"/>
  <c r="J45" i="16"/>
  <c r="K45" i="16"/>
  <c r="L45" i="16"/>
  <c r="M45" i="16"/>
  <c r="N45" i="16"/>
  <c r="H45" i="16"/>
  <c r="F39" i="16"/>
  <c r="G39" i="16"/>
  <c r="H39" i="16"/>
  <c r="I39" i="16"/>
  <c r="J39" i="16"/>
  <c r="K39" i="16"/>
  <c r="L39" i="16"/>
  <c r="M39" i="16"/>
  <c r="N39" i="16"/>
  <c r="E39" i="16"/>
  <c r="F38" i="16"/>
  <c r="G38" i="16"/>
  <c r="H38" i="16"/>
  <c r="I38" i="16"/>
  <c r="J38" i="16"/>
  <c r="K38" i="16"/>
  <c r="L38" i="16"/>
  <c r="M38" i="16"/>
  <c r="N38" i="16"/>
  <c r="E38" i="16"/>
  <c r="F37" i="16"/>
  <c r="G37" i="16"/>
  <c r="H37" i="16"/>
  <c r="I37" i="16"/>
  <c r="J37" i="16"/>
  <c r="K37" i="16"/>
  <c r="L37" i="16"/>
  <c r="M37" i="16"/>
  <c r="N37" i="16"/>
  <c r="E37" i="16"/>
  <c r="I33" i="16"/>
  <c r="J33" i="16"/>
  <c r="K33" i="16"/>
  <c r="L33" i="16"/>
  <c r="M33" i="16"/>
  <c r="N33" i="16"/>
  <c r="H33" i="16"/>
  <c r="G27" i="16"/>
  <c r="H27" i="16"/>
  <c r="I27" i="16"/>
  <c r="J27" i="16"/>
  <c r="K27" i="16"/>
  <c r="L27" i="16"/>
  <c r="M27" i="16"/>
  <c r="N27" i="16"/>
  <c r="F27" i="16"/>
  <c r="G26" i="16"/>
  <c r="H26" i="16"/>
  <c r="I26" i="16"/>
  <c r="I29" i="16" s="1"/>
  <c r="J26" i="16"/>
  <c r="K26" i="16"/>
  <c r="L26" i="16"/>
  <c r="M26" i="16"/>
  <c r="N26" i="16"/>
  <c r="F26" i="16"/>
  <c r="N15" i="16" l="1"/>
  <c r="N14" i="16"/>
  <c r="I41" i="16"/>
  <c r="N53" i="16"/>
  <c r="F53" i="16"/>
  <c r="K65" i="16"/>
  <c r="M29" i="16"/>
  <c r="H65" i="16"/>
  <c r="F78" i="16"/>
  <c r="N41" i="16"/>
  <c r="F41" i="16"/>
  <c r="K53" i="16"/>
  <c r="N78" i="16"/>
  <c r="J29" i="16"/>
  <c r="M41" i="16"/>
  <c r="J53" i="16"/>
  <c r="E65" i="16"/>
  <c r="G65" i="16"/>
  <c r="M78" i="16"/>
  <c r="M65" i="16"/>
  <c r="E53" i="16"/>
  <c r="G53" i="16"/>
  <c r="J65" i="16"/>
  <c r="I65" i="16"/>
  <c r="M53" i="16"/>
  <c r="L53" i="16"/>
  <c r="L41" i="16"/>
  <c r="I53" i="16"/>
  <c r="H53" i="16"/>
  <c r="K41" i="16"/>
  <c r="K29" i="16"/>
  <c r="F29" i="16"/>
  <c r="G29" i="16"/>
  <c r="J41" i="16"/>
  <c r="H41" i="16"/>
  <c r="L29" i="16"/>
  <c r="E41" i="16"/>
  <c r="G41" i="16"/>
  <c r="N29" i="16"/>
  <c r="H29" i="16"/>
  <c r="G25" i="16"/>
  <c r="H25" i="16"/>
  <c r="I25" i="16"/>
  <c r="J25" i="16"/>
  <c r="K25" i="16"/>
  <c r="L25" i="16"/>
  <c r="M25" i="16"/>
  <c r="N25" i="16"/>
  <c r="N13" i="16" s="1"/>
  <c r="F25" i="16"/>
  <c r="I21" i="16"/>
  <c r="J21" i="16"/>
  <c r="K21" i="16"/>
  <c r="L21" i="16"/>
  <c r="M21" i="16"/>
  <c r="N21" i="16"/>
  <c r="N9" i="16" s="1"/>
  <c r="H21" i="16"/>
  <c r="M5" i="16"/>
  <c r="N5" i="16" s="1"/>
  <c r="M27" i="15"/>
  <c r="E4" i="15"/>
  <c r="F4" i="15"/>
  <c r="G4" i="15"/>
  <c r="H4" i="15"/>
  <c r="I4" i="15"/>
  <c r="J4" i="15"/>
  <c r="K4" i="15"/>
  <c r="L4" i="15"/>
  <c r="M4" i="15"/>
  <c r="E5" i="15"/>
  <c r="F5" i="15"/>
  <c r="G5" i="15"/>
  <c r="H5" i="15"/>
  <c r="I5" i="15"/>
  <c r="J5" i="15"/>
  <c r="K5" i="15"/>
  <c r="L5" i="15"/>
  <c r="M5" i="15"/>
  <c r="D5" i="15"/>
  <c r="D4" i="15"/>
  <c r="M63" i="15"/>
  <c r="M57" i="15"/>
  <c r="M51" i="15"/>
  <c r="M45" i="15"/>
  <c r="M39" i="15"/>
  <c r="M33" i="15"/>
  <c r="M21" i="15"/>
  <c r="M15" i="15"/>
  <c r="E6" i="15"/>
  <c r="F6" i="15"/>
  <c r="G6" i="15"/>
  <c r="H6" i="15"/>
  <c r="I6" i="15"/>
  <c r="J6" i="15"/>
  <c r="K6" i="15"/>
  <c r="L6" i="15"/>
  <c r="M6" i="15"/>
  <c r="D6" i="15"/>
  <c r="L9" i="15"/>
  <c r="K9" i="15"/>
  <c r="J9" i="15"/>
  <c r="I9" i="15"/>
  <c r="H9" i="15"/>
  <c r="G9" i="15"/>
  <c r="F9" i="15"/>
  <c r="E9" i="15"/>
  <c r="D9" i="15"/>
  <c r="L8" i="15"/>
  <c r="K8" i="15"/>
  <c r="J8" i="15"/>
  <c r="I8" i="15"/>
  <c r="H8" i="15"/>
  <c r="G8" i="15"/>
  <c r="F8" i="15"/>
  <c r="E8" i="15"/>
  <c r="D8" i="15"/>
  <c r="M7" i="15"/>
  <c r="L7" i="15"/>
  <c r="K7" i="15"/>
  <c r="J7" i="15"/>
  <c r="I7" i="15"/>
  <c r="H7" i="15"/>
  <c r="G7" i="15"/>
  <c r="F7" i="15"/>
  <c r="E7" i="15"/>
  <c r="D7" i="15"/>
  <c r="L3" i="15"/>
  <c r="M3" i="15" s="1"/>
  <c r="M59" i="13"/>
  <c r="M55" i="13"/>
  <c r="M51" i="13"/>
  <c r="M47" i="13"/>
  <c r="M43" i="13"/>
  <c r="M39" i="13"/>
  <c r="M35" i="13"/>
  <c r="M31" i="13"/>
  <c r="M27" i="13"/>
  <c r="M23" i="13"/>
  <c r="M19" i="13"/>
  <c r="M15" i="13"/>
  <c r="L7" i="13"/>
  <c r="K7" i="13"/>
  <c r="J7" i="13"/>
  <c r="I7" i="13"/>
  <c r="H7" i="13"/>
  <c r="G7" i="13"/>
  <c r="F7" i="13"/>
  <c r="E7" i="13"/>
  <c r="D7" i="13"/>
  <c r="L6" i="13"/>
  <c r="K6" i="13"/>
  <c r="J6" i="13"/>
  <c r="I6" i="13"/>
  <c r="H6" i="13"/>
  <c r="G6" i="13"/>
  <c r="F6" i="13"/>
  <c r="E6" i="13"/>
  <c r="D6" i="13"/>
  <c r="L5" i="13"/>
  <c r="K5" i="13"/>
  <c r="J5" i="13"/>
  <c r="I5" i="13"/>
  <c r="H5" i="13"/>
  <c r="G5" i="13"/>
  <c r="F5" i="13"/>
  <c r="E5" i="13"/>
  <c r="D5" i="13"/>
  <c r="L4" i="13"/>
  <c r="K4" i="13"/>
  <c r="J4" i="13"/>
  <c r="I4" i="13"/>
  <c r="H4" i="13"/>
  <c r="G4" i="13"/>
  <c r="F4" i="13"/>
  <c r="E4" i="13"/>
  <c r="D4" i="13"/>
  <c r="L3" i="13"/>
  <c r="N17" i="16" l="1"/>
  <c r="M8" i="15"/>
  <c r="M9" i="15" l="1"/>
  <c r="M5" i="13" l="1"/>
  <c r="M6" i="13"/>
  <c r="M7" i="13"/>
  <c r="M4" i="13"/>
  <c r="M3" i="13" l="1"/>
  <c r="E4" i="12"/>
  <c r="F4" i="12" s="1"/>
  <c r="G4" i="12" s="1"/>
</calcChain>
</file>

<file path=xl/sharedStrings.xml><?xml version="1.0" encoding="utf-8"?>
<sst xmlns="http://schemas.openxmlformats.org/spreadsheetml/2006/main" count="394" uniqueCount="125">
  <si>
    <t>URG</t>
  </si>
  <si>
    <t>Total</t>
  </si>
  <si>
    <t>Research</t>
  </si>
  <si>
    <t>Biomedical</t>
  </si>
  <si>
    <t>Chemical</t>
  </si>
  <si>
    <t>Civil</t>
  </si>
  <si>
    <t>Electrical</t>
  </si>
  <si>
    <t>Mechanical</t>
  </si>
  <si>
    <t>Number of faculty</t>
  </si>
  <si>
    <t>COE</t>
  </si>
  <si>
    <t>CT</t>
  </si>
  <si>
    <t>Women</t>
  </si>
  <si>
    <t>Men</t>
  </si>
  <si>
    <t>T/TT</t>
  </si>
  <si>
    <t>Civil &amp; Environ.</t>
  </si>
  <si>
    <t>Electrical &amp; Computer</t>
  </si>
  <si>
    <t>Materials Science</t>
  </si>
  <si>
    <t>Number of staff</t>
  </si>
  <si>
    <t>Admin support</t>
  </si>
  <si>
    <t>Tech support</t>
  </si>
  <si>
    <t>Number of undergraduate students</t>
  </si>
  <si>
    <t>Computer Engineering</t>
  </si>
  <si>
    <t>Computer Science</t>
  </si>
  <si>
    <t>Number of graduate students</t>
  </si>
  <si>
    <t xml:space="preserve"> </t>
  </si>
  <si>
    <t>Construction Mgmt</t>
  </si>
  <si>
    <t>Engineering Undeclared</t>
  </si>
  <si>
    <t>Energy &amp; Env Policy</t>
  </si>
  <si>
    <t>Environmental Eng</t>
  </si>
  <si>
    <t>Environmental Science</t>
  </si>
  <si>
    <t>International</t>
  </si>
  <si>
    <t>Office of the Dean</t>
  </si>
  <si>
    <t>Other</t>
  </si>
  <si>
    <t>Energy &amp; Env. Policy</t>
  </si>
  <si>
    <t>Data is not available for shaded cells</t>
  </si>
  <si>
    <t>CT &amp; T/TT</t>
  </si>
  <si>
    <t>Managerial (Admin &amp; Tech only)</t>
  </si>
  <si>
    <t>Non-managerial (Admin &amp; Tech only)</t>
  </si>
  <si>
    <t xml:space="preserve">Notes for faculty data: </t>
  </si>
  <si>
    <r>
      <t xml:space="preserve">·       </t>
    </r>
    <r>
      <rPr>
        <sz val="11"/>
        <color rgb="FF000000"/>
        <rFont val="Calibri"/>
        <family val="2"/>
      </rPr>
      <t>Only faculty with primary appointments with COE are considered.</t>
    </r>
  </si>
  <si>
    <t>·       Includes faculty with administrative appointments in their home departments, except the Dean who is not included as faculty (consistent with UD records).</t>
  </si>
  <si>
    <t>·       Does not include non-COE faculty with secondary appointments with COE, Non-Tenure Temporary Faculty (i.e., Research Faculty), or faculty on non-paid leave of absence.</t>
  </si>
  <si>
    <t xml:space="preserve">·       URG status (non-white, non-Asian) was determined from the faculty member’s Primary Ethnicity  </t>
  </si>
  <si>
    <t>·       In the comparison with other universities, for college-level data over time, for each school, we sum only students in the same departments/programs we have in UD COE.</t>
  </si>
  <si>
    <t>This file contains the raw data used in the "College of Engineering Diversity and Inclusion Demographic Data Update Fall 2020"</t>
  </si>
  <si>
    <t>Notes for graduate student data:</t>
  </si>
  <si>
    <r>
      <t>·</t>
    </r>
    <r>
      <rPr>
        <sz val="7"/>
        <color rgb="FF000000"/>
        <rFont val="Calibri"/>
        <family val="2"/>
      </rPr>
      <t xml:space="preserve">       </t>
    </r>
    <r>
      <rPr>
        <sz val="11"/>
        <color rgb="FF000000"/>
        <rFont val="Calibri"/>
        <family val="2"/>
      </rPr>
      <t>URG = all non-White, Non-Asian students + ½ of students indicating two or more races; determined from IPEDS Ethnicity</t>
    </r>
  </si>
  <si>
    <r>
      <t>·</t>
    </r>
    <r>
      <rPr>
        <sz val="7"/>
        <color rgb="FF000000"/>
        <rFont val="Calibri"/>
        <family val="2"/>
      </rPr>
      <t xml:space="preserve">       </t>
    </r>
    <r>
      <rPr>
        <sz val="11"/>
        <color rgb="FF000000"/>
        <rFont val="Calibri"/>
        <family val="2"/>
      </rPr>
      <t xml:space="preserve">% URG = Num. </t>
    </r>
    <r>
      <rPr>
        <b/>
        <sz val="11"/>
        <color rgb="FF000000"/>
        <rFont val="Calibri"/>
        <family val="2"/>
      </rPr>
      <t>domestic</t>
    </r>
    <r>
      <rPr>
        <sz val="11"/>
        <color rgb="FF000000"/>
        <rFont val="Calibri"/>
        <family val="2"/>
      </rPr>
      <t xml:space="preserve"> URG / Num. </t>
    </r>
    <r>
      <rPr>
        <b/>
        <sz val="11"/>
        <color rgb="FF000000"/>
        <rFont val="Calibri"/>
        <family val="2"/>
      </rPr>
      <t>domestic</t>
    </r>
    <r>
      <rPr>
        <sz val="11"/>
        <color rgb="FF000000"/>
        <rFont val="Calibri"/>
        <family val="2"/>
      </rPr>
      <t xml:space="preserve"> students</t>
    </r>
  </si>
  <si>
    <r>
      <t>·</t>
    </r>
    <r>
      <rPr>
        <sz val="7"/>
        <color rgb="FF000000"/>
        <rFont val="Calibri"/>
        <family val="2"/>
      </rPr>
      <t xml:space="preserve">       </t>
    </r>
    <r>
      <rPr>
        <sz val="11"/>
        <color rgb="FF000000"/>
        <rFont val="Calibri"/>
        <family val="2"/>
      </rPr>
      <t>In using ASEE data for other universities for comparison,</t>
    </r>
  </si>
  <si>
    <r>
      <t>o</t>
    </r>
    <r>
      <rPr>
        <sz val="7"/>
        <color rgb="FF000000"/>
        <rFont val="Calibri"/>
        <family val="2"/>
      </rPr>
      <t xml:space="preserve">   </t>
    </r>
    <r>
      <rPr>
        <sz val="11"/>
        <color rgb="FF000000"/>
        <rFont val="Calibri"/>
        <family val="2"/>
      </rPr>
      <t>All students in civil, environmental, or civil/environmental were aggregated into CIEG.</t>
    </r>
  </si>
  <si>
    <r>
      <t>o</t>
    </r>
    <r>
      <rPr>
        <sz val="7"/>
        <color rgb="FF000000"/>
        <rFont val="Calibri"/>
        <family val="2"/>
      </rPr>
      <t xml:space="preserve">   </t>
    </r>
    <r>
      <rPr>
        <sz val="11"/>
        <color rgb="FF000000"/>
        <rFont val="Calibri"/>
        <family val="2"/>
      </rPr>
      <t>All students in electrical, computer engineering, or electrical/computer engineering were aggregated into ELEG.</t>
    </r>
  </si>
  <si>
    <r>
      <t>o</t>
    </r>
    <r>
      <rPr>
        <sz val="7"/>
        <color rgb="FF000000"/>
        <rFont val="Calibri"/>
        <family val="2"/>
      </rPr>
      <t xml:space="preserve">   </t>
    </r>
    <r>
      <rPr>
        <sz val="11"/>
        <color rgb="FF000000"/>
        <rFont val="Calibri"/>
        <family val="2"/>
      </rPr>
      <t>Students in Metallurgical and Materials Engineering were counted as MSEG.</t>
    </r>
  </si>
  <si>
    <r>
      <t>o</t>
    </r>
    <r>
      <rPr>
        <sz val="7"/>
        <color rgb="FF000000"/>
        <rFont val="Calibri"/>
        <family val="2"/>
      </rPr>
      <t xml:space="preserve">   </t>
    </r>
    <r>
      <rPr>
        <sz val="11"/>
        <color rgb="FF000000"/>
        <rFont val="Calibri"/>
        <family val="2"/>
      </rPr>
      <t>All students in Computer Science, both inside and outside of engineering were aggregated as CISC.</t>
    </r>
  </si>
  <si>
    <r>
      <t>o</t>
    </r>
    <r>
      <rPr>
        <sz val="7"/>
        <color rgb="FF000000"/>
        <rFont val="Calibri"/>
        <family val="2"/>
      </rPr>
      <t xml:space="preserve">   </t>
    </r>
    <r>
      <rPr>
        <sz val="11"/>
        <color rgb="FF000000"/>
        <rFont val="Calibri"/>
        <family val="2"/>
      </rPr>
      <t>For college-level data over time, for each school, we sum only students in the same departments/programs we have in UD COE.</t>
    </r>
  </si>
  <si>
    <t>Notes on undergraduate student data</t>
  </si>
  <si>
    <t>·       URG = all non-White, Non-Asian students + ½ of students indicating two or more races; determined from IPEDS Ethnicity</t>
  </si>
  <si>
    <t>·       % URG = Num. URG / All students</t>
  </si>
  <si>
    <t>·       In using ASEE data for other universities for comparison,</t>
  </si>
  <si>
    <t>o   For Computer Science, all BA and BS programs were aggregated.</t>
  </si>
  <si>
    <t xml:space="preserve">o   For college-level data over time, for each school, we sum only students in the same departments/programs we have in UD COE. </t>
  </si>
  <si>
    <t>o   Comparative metrics are not available for engineering undeclared programs. Figures are not shown for construction management and materials science programs owing to small numbers of students in these recently-added UD COE offerings.</t>
  </si>
  <si>
    <t xml:space="preserve">·       Data for student was computed for each engineering program, not department: biomedical engineering, chemical engineering, civil engineering, computer science, computer engineering, </t>
  </si>
  <si>
    <t xml:space="preserve">      construction management, electrical engineering, environmental engineering, material sciences, mechanical engineering and engineering undeclared (see relationship between departments and programs in Appendix A).</t>
  </si>
  <si>
    <t>COE = College of Engineering</t>
  </si>
  <si>
    <t>Department</t>
  </si>
  <si>
    <t>Undergraduate program(s)</t>
  </si>
  <si>
    <t>BMEG</t>
  </si>
  <si>
    <t xml:space="preserve">Biomedical engineering </t>
  </si>
  <si>
    <t>Biomedical engineering</t>
  </si>
  <si>
    <t>CHEG</t>
  </si>
  <si>
    <t>Chemical and biomolecular engineering</t>
  </si>
  <si>
    <t>Chemical engineering</t>
  </si>
  <si>
    <t>CIEG</t>
  </si>
  <si>
    <t>Civil and environmental engineering</t>
  </si>
  <si>
    <t>Civil engineering</t>
  </si>
  <si>
    <t>Construction engineering and management</t>
  </si>
  <si>
    <t>Environmental engineering</t>
  </si>
  <si>
    <t>CISC</t>
  </si>
  <si>
    <t>Computer science</t>
  </si>
  <si>
    <t>Information systems</t>
  </si>
  <si>
    <t>ELEG</t>
  </si>
  <si>
    <t>Electrical and computer engineering</t>
  </si>
  <si>
    <t>Computer engineering</t>
  </si>
  <si>
    <t>Electrical engineering</t>
  </si>
  <si>
    <t>MSEG</t>
  </si>
  <si>
    <t>Materials science and engineering</t>
  </si>
  <si>
    <t>MEEG</t>
  </si>
  <si>
    <t>Mechanical engineering</t>
  </si>
  <si>
    <t>Department and Program Acronyms</t>
  </si>
  <si>
    <t>Job type</t>
  </si>
  <si>
    <t>Jobs included</t>
  </si>
  <si>
    <t>Administrative support</t>
  </si>
  <si>
    <t>Human resources staff, department support staff (administrative assistants, academic advisors, business administrators), sponsored research and procurement staff, outreach, Dean’s support staff, financial services, academic affairs, communications</t>
  </si>
  <si>
    <t>Technical support</t>
  </si>
  <si>
    <t>Facilities, lab coordinators, core facilities (machine shops, electronics), information technology</t>
  </si>
  <si>
    <t>Research staff</t>
  </si>
  <si>
    <t>Lab and center researchers (Engineers), post-doctoral researchers, limited-term researchers</t>
  </si>
  <si>
    <t>Staff Job Type Definitions</t>
  </si>
  <si>
    <r>
      <t>1.</t>
    </r>
    <r>
      <rPr>
        <sz val="7"/>
        <color theme="1"/>
        <rFont val="Calibri"/>
        <family val="2"/>
      </rPr>
      <t xml:space="preserve">     </t>
    </r>
    <r>
      <rPr>
        <sz val="11"/>
        <color theme="1"/>
        <rFont val="Calibri"/>
        <family val="2"/>
      </rPr>
      <t>Boston University</t>
    </r>
  </si>
  <si>
    <r>
      <t>2.</t>
    </r>
    <r>
      <rPr>
        <sz val="7"/>
        <color theme="1"/>
        <rFont val="Calibri"/>
        <family val="2"/>
      </rPr>
      <t xml:space="preserve">     </t>
    </r>
    <r>
      <rPr>
        <sz val="11"/>
        <color theme="1"/>
        <rFont val="Calibri"/>
        <family val="2"/>
      </rPr>
      <t>Case Western Reserve University</t>
    </r>
  </si>
  <si>
    <r>
      <t>3.</t>
    </r>
    <r>
      <rPr>
        <sz val="7"/>
        <color theme="1"/>
        <rFont val="Calibri"/>
        <family val="2"/>
      </rPr>
      <t xml:space="preserve">     </t>
    </r>
    <r>
      <rPr>
        <sz val="11"/>
        <color theme="1"/>
        <rFont val="Calibri"/>
        <family val="2"/>
      </rPr>
      <t>Georgia Institute of Technology – Main Campus</t>
    </r>
  </si>
  <si>
    <r>
      <t>4.</t>
    </r>
    <r>
      <rPr>
        <sz val="7"/>
        <color theme="1"/>
        <rFont val="Calibri"/>
        <family val="2"/>
      </rPr>
      <t xml:space="preserve">     </t>
    </r>
    <r>
      <rPr>
        <sz val="11"/>
        <color theme="1"/>
        <rFont val="Calibri"/>
        <family val="2"/>
      </rPr>
      <t>Indiana University – Bloomington</t>
    </r>
  </si>
  <si>
    <r>
      <t>5.</t>
    </r>
    <r>
      <rPr>
        <sz val="7"/>
        <color theme="1"/>
        <rFont val="Calibri"/>
        <family val="2"/>
      </rPr>
      <t xml:space="preserve">     </t>
    </r>
    <r>
      <rPr>
        <sz val="11"/>
        <color theme="1"/>
        <rFont val="Calibri"/>
        <family val="2"/>
      </rPr>
      <t>Iowa State University</t>
    </r>
  </si>
  <si>
    <r>
      <t>6.</t>
    </r>
    <r>
      <rPr>
        <sz val="7"/>
        <color theme="1"/>
        <rFont val="Calibri"/>
        <family val="2"/>
      </rPr>
      <t xml:space="preserve">     </t>
    </r>
    <r>
      <rPr>
        <sz val="11"/>
        <color theme="1"/>
        <rFont val="Calibri"/>
        <family val="2"/>
      </rPr>
      <t>Michigan State University</t>
    </r>
  </si>
  <si>
    <r>
      <t>7.</t>
    </r>
    <r>
      <rPr>
        <sz val="7"/>
        <color theme="1"/>
        <rFont val="Calibri"/>
        <family val="2"/>
      </rPr>
      <t xml:space="preserve">     </t>
    </r>
    <r>
      <rPr>
        <sz val="11"/>
        <color theme="1"/>
        <rFont val="Calibri"/>
        <family val="2"/>
      </rPr>
      <t>North Carolina State University at Raleigh</t>
    </r>
  </si>
  <si>
    <r>
      <t>8.</t>
    </r>
    <r>
      <rPr>
        <sz val="7"/>
        <color theme="1"/>
        <rFont val="Calibri"/>
        <family val="2"/>
      </rPr>
      <t xml:space="preserve">     </t>
    </r>
    <r>
      <rPr>
        <sz val="11"/>
        <color theme="1"/>
        <rFont val="Calibri"/>
        <family val="2"/>
      </rPr>
      <t>Ohio State University – Main Campus</t>
    </r>
  </si>
  <si>
    <r>
      <t>9.</t>
    </r>
    <r>
      <rPr>
        <sz val="7"/>
        <color theme="1"/>
        <rFont val="Calibri"/>
        <family val="2"/>
      </rPr>
      <t xml:space="preserve">     </t>
    </r>
    <r>
      <rPr>
        <sz val="11"/>
        <color theme="1"/>
        <rFont val="Calibri"/>
        <family val="2"/>
      </rPr>
      <t>Pennsylvania State University – Main Campus</t>
    </r>
  </si>
  <si>
    <r>
      <t>10.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Purdue University – Main Campus</t>
    </r>
  </si>
  <si>
    <r>
      <t>11.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Rutgers University – New Brunswick</t>
    </r>
  </si>
  <si>
    <r>
      <t>12.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Stony Brook University</t>
    </r>
  </si>
  <si>
    <r>
      <t>13.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Texas A&amp;M University – College Station</t>
    </r>
  </si>
  <si>
    <r>
      <t>14.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University of Arizona</t>
    </r>
  </si>
  <si>
    <r>
      <t>15.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University of Connecticut</t>
    </r>
  </si>
  <si>
    <r>
      <t>16.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University of Illinois at Urbana-Champaign</t>
    </r>
  </si>
  <si>
    <r>
      <t>17.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University of Maryland – College Park</t>
    </r>
  </si>
  <si>
    <r>
      <t>18.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University of Massachusetts – Amherst</t>
    </r>
  </si>
  <si>
    <r>
      <t>19.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University of Michigan – Ann Arbor</t>
    </r>
  </si>
  <si>
    <r>
      <t>20.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University of Minnesota – Twin Cities</t>
    </r>
  </si>
  <si>
    <r>
      <t>21.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University of North Carolina at Chapel Hill</t>
    </r>
  </si>
  <si>
    <r>
      <t>22.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University of Pittsburgh</t>
    </r>
  </si>
  <si>
    <r>
      <t>23.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University of Utah</t>
    </r>
  </si>
  <si>
    <r>
      <t>24.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University of Virginia – Main Campus</t>
    </r>
  </si>
  <si>
    <r>
      <t>25.</t>
    </r>
    <r>
      <rPr>
        <sz val="7"/>
        <color theme="1"/>
        <rFont val="Calibri"/>
        <family val="2"/>
      </rPr>
      <t xml:space="preserve">  </t>
    </r>
    <r>
      <rPr>
        <sz val="11"/>
        <color theme="1"/>
        <rFont val="Calibri"/>
        <family val="2"/>
      </rPr>
      <t>Virginia Polytechnic Institute and State University</t>
    </r>
  </si>
  <si>
    <r>
      <t xml:space="preserve">·       </t>
    </r>
    <r>
      <rPr>
        <sz val="11"/>
        <color rgb="FF000000"/>
        <rFont val="Calibri"/>
        <family val="2"/>
      </rPr>
      <t>Department acronyms are defined in Appendix A.</t>
    </r>
  </si>
  <si>
    <t>University of Delaware Comparator Institutions (as of September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</si>
</sst>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7"/>
      <color theme="1"/>
      <name val="Calibri"/>
      <family val="2"/>
    </font>
    <font>
      <sz val="11"/>
      <color rgb="FF000000"/>
      <name val="Calibri"/>
      <family val="2"/>
    </font>
    <font>
      <sz val="7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3" borderId="0" xfId="0" applyFill="1"/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9" xfId="0" applyFill="1" applyBorder="1"/>
    <xf numFmtId="0" fontId="1" fillId="0" borderId="9" xfId="0" applyFont="1" applyBorder="1"/>
    <xf numFmtId="0" fontId="0" fillId="4" borderId="9" xfId="0" applyFill="1" applyBorder="1" applyAlignment="1">
      <alignment horizontal="center"/>
    </xf>
    <xf numFmtId="3" fontId="0" fillId="0" borderId="9" xfId="0" applyNumberFormat="1" applyBorder="1"/>
    <xf numFmtId="3" fontId="0" fillId="0" borderId="9" xfId="0" applyNumberFormat="1" applyFill="1" applyBorder="1"/>
    <xf numFmtId="0" fontId="1" fillId="0" borderId="13" xfId="0" applyFont="1" applyBorder="1" applyAlignment="1"/>
    <xf numFmtId="3" fontId="0" fillId="0" borderId="9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4"/>
    </xf>
    <xf numFmtId="0" fontId="8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indent="6"/>
    </xf>
    <xf numFmtId="0" fontId="2" fillId="0" borderId="0" xfId="0" applyFont="1" applyAlignment="1">
      <alignment horizontal="left" vertical="center" indent="6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AE86-6BEE-44F0-9BA1-156D0C575098}">
  <dimension ref="A1:C85"/>
  <sheetViews>
    <sheetView tabSelected="1" workbookViewId="0">
      <selection sqref="A1:XFD1048576"/>
    </sheetView>
  </sheetViews>
  <sheetFormatPr defaultColWidth="8.7109375" defaultRowHeight="15" x14ac:dyDescent="0.25"/>
  <cols>
    <col min="1" max="1" width="8.7109375" style="30"/>
    <col min="2" max="2" width="23.42578125" style="30" customWidth="1"/>
    <col min="3" max="3" width="56.42578125" style="30" customWidth="1"/>
    <col min="4" max="16384" width="8.7109375" style="30"/>
  </cols>
  <sheetData>
    <row r="1" spans="1:1" x14ac:dyDescent="0.25">
      <c r="A1" s="35" t="s">
        <v>44</v>
      </c>
    </row>
    <row r="3" spans="1:1" x14ac:dyDescent="0.25">
      <c r="A3" s="32" t="s">
        <v>38</v>
      </c>
    </row>
    <row r="4" spans="1:1" x14ac:dyDescent="0.25">
      <c r="A4" s="33" t="s">
        <v>39</v>
      </c>
    </row>
    <row r="5" spans="1:1" x14ac:dyDescent="0.25">
      <c r="A5" s="33" t="s">
        <v>40</v>
      </c>
    </row>
    <row r="6" spans="1:1" x14ac:dyDescent="0.25">
      <c r="A6" s="33" t="s">
        <v>41</v>
      </c>
    </row>
    <row r="7" spans="1:1" x14ac:dyDescent="0.25">
      <c r="A7" s="34" t="s">
        <v>42</v>
      </c>
    </row>
    <row r="8" spans="1:1" x14ac:dyDescent="0.25">
      <c r="A8" s="34" t="s">
        <v>43</v>
      </c>
    </row>
    <row r="9" spans="1:1" x14ac:dyDescent="0.25">
      <c r="A9" s="33" t="s">
        <v>123</v>
      </c>
    </row>
    <row r="10" spans="1:1" customFormat="1" ht="12.75" x14ac:dyDescent="0.2"/>
    <row r="12" spans="1:1" x14ac:dyDescent="0.25">
      <c r="A12" s="32" t="s">
        <v>45</v>
      </c>
    </row>
    <row r="13" spans="1:1" x14ac:dyDescent="0.25">
      <c r="A13" s="34" t="s">
        <v>46</v>
      </c>
    </row>
    <row r="14" spans="1:1" x14ac:dyDescent="0.25">
      <c r="A14" s="34" t="s">
        <v>47</v>
      </c>
    </row>
    <row r="15" spans="1:1" x14ac:dyDescent="0.25">
      <c r="A15" s="34" t="s">
        <v>48</v>
      </c>
    </row>
    <row r="16" spans="1:1" x14ac:dyDescent="0.25">
      <c r="A16" s="37" t="s">
        <v>49</v>
      </c>
    </row>
    <row r="17" spans="1:2" x14ac:dyDescent="0.25">
      <c r="A17" s="37" t="s">
        <v>50</v>
      </c>
    </row>
    <row r="18" spans="1:2" x14ac:dyDescent="0.25">
      <c r="A18" s="37" t="s">
        <v>51</v>
      </c>
    </row>
    <row r="19" spans="1:2" x14ac:dyDescent="0.25">
      <c r="A19" s="37" t="s">
        <v>52</v>
      </c>
    </row>
    <row r="20" spans="1:2" x14ac:dyDescent="0.25">
      <c r="A20" s="37" t="s">
        <v>53</v>
      </c>
    </row>
    <row r="23" spans="1:2" x14ac:dyDescent="0.25">
      <c r="A23" s="32" t="s">
        <v>54</v>
      </c>
    </row>
    <row r="24" spans="1:2" x14ac:dyDescent="0.25">
      <c r="A24" s="34" t="s">
        <v>55</v>
      </c>
    </row>
    <row r="25" spans="1:2" x14ac:dyDescent="0.25">
      <c r="A25" s="34" t="s">
        <v>56</v>
      </c>
    </row>
    <row r="26" spans="1:2" x14ac:dyDescent="0.25">
      <c r="A26" s="33" t="s">
        <v>61</v>
      </c>
    </row>
    <row r="27" spans="1:2" x14ac:dyDescent="0.25">
      <c r="A27" s="33"/>
      <c r="B27" s="30" t="s">
        <v>62</v>
      </c>
    </row>
    <row r="28" spans="1:2" x14ac:dyDescent="0.25">
      <c r="A28" s="34" t="s">
        <v>57</v>
      </c>
    </row>
    <row r="29" spans="1:2" ht="14.45" customHeight="1" x14ac:dyDescent="0.25">
      <c r="A29" s="38" t="s">
        <v>58</v>
      </c>
    </row>
    <row r="30" spans="1:2" x14ac:dyDescent="0.25">
      <c r="A30" s="37" t="s">
        <v>59</v>
      </c>
    </row>
    <row r="31" spans="1:2" x14ac:dyDescent="0.25">
      <c r="A31" s="37" t="s">
        <v>60</v>
      </c>
    </row>
    <row r="34" spans="1:3" x14ac:dyDescent="0.25">
      <c r="A34" s="32" t="s">
        <v>88</v>
      </c>
      <c r="B34" s="31"/>
      <c r="C34" s="31"/>
    </row>
    <row r="35" spans="1:3" x14ac:dyDescent="0.25">
      <c r="A35" s="36"/>
      <c r="B35" s="31"/>
      <c r="C35" s="31"/>
    </row>
    <row r="36" spans="1:3" x14ac:dyDescent="0.25">
      <c r="A36" s="36" t="s">
        <v>63</v>
      </c>
      <c r="B36" s="31"/>
      <c r="C36" s="31"/>
    </row>
    <row r="37" spans="1:3" ht="14.45" customHeight="1" thickBot="1" x14ac:dyDescent="0.3">
      <c r="A37" s="36"/>
      <c r="B37" s="31"/>
      <c r="C37" s="31"/>
    </row>
    <row r="38" spans="1:3" ht="14.45" customHeight="1" thickBot="1" x14ac:dyDescent="0.3">
      <c r="A38" s="39"/>
      <c r="B38" s="40" t="s">
        <v>64</v>
      </c>
      <c r="C38" s="40" t="s">
        <v>65</v>
      </c>
    </row>
    <row r="39" spans="1:3" ht="14.45" customHeight="1" thickBot="1" x14ac:dyDescent="0.3">
      <c r="A39" s="41" t="s">
        <v>66</v>
      </c>
      <c r="B39" s="42" t="s">
        <v>67</v>
      </c>
      <c r="C39" s="42" t="s">
        <v>68</v>
      </c>
    </row>
    <row r="40" spans="1:3" ht="14.45" customHeight="1" thickBot="1" x14ac:dyDescent="0.3">
      <c r="A40" s="41" t="s">
        <v>69</v>
      </c>
      <c r="B40" s="42" t="s">
        <v>70</v>
      </c>
      <c r="C40" s="42" t="s">
        <v>71</v>
      </c>
    </row>
    <row r="41" spans="1:3" ht="14.45" customHeight="1" x14ac:dyDescent="0.25">
      <c r="A41" s="46" t="s">
        <v>72</v>
      </c>
      <c r="B41" s="46" t="s">
        <v>73</v>
      </c>
      <c r="C41" s="43" t="s">
        <v>74</v>
      </c>
    </row>
    <row r="42" spans="1:3" ht="14.45" customHeight="1" x14ac:dyDescent="0.25">
      <c r="A42" s="47"/>
      <c r="B42" s="47"/>
      <c r="C42" s="43" t="s">
        <v>75</v>
      </c>
    </row>
    <row r="43" spans="1:3" ht="14.45" customHeight="1" thickBot="1" x14ac:dyDescent="0.3">
      <c r="A43" s="48"/>
      <c r="B43" s="48"/>
      <c r="C43" s="42" t="s">
        <v>76</v>
      </c>
    </row>
    <row r="44" spans="1:3" ht="14.45" customHeight="1" x14ac:dyDescent="0.25">
      <c r="A44" s="46" t="s">
        <v>77</v>
      </c>
      <c r="B44" s="46" t="s">
        <v>78</v>
      </c>
      <c r="C44" s="43" t="s">
        <v>78</v>
      </c>
    </row>
    <row r="45" spans="1:3" ht="14.45" customHeight="1" thickBot="1" x14ac:dyDescent="0.3">
      <c r="A45" s="48"/>
      <c r="B45" s="48"/>
      <c r="C45" s="42" t="s">
        <v>79</v>
      </c>
    </row>
    <row r="46" spans="1:3" ht="14.45" customHeight="1" x14ac:dyDescent="0.25">
      <c r="A46" s="46" t="s">
        <v>80</v>
      </c>
      <c r="B46" s="46" t="s">
        <v>81</v>
      </c>
      <c r="C46" s="43" t="s">
        <v>82</v>
      </c>
    </row>
    <row r="47" spans="1:3" ht="14.45" customHeight="1" thickBot="1" x14ac:dyDescent="0.3">
      <c r="A47" s="48"/>
      <c r="B47" s="48"/>
      <c r="C47" s="42" t="s">
        <v>83</v>
      </c>
    </row>
    <row r="48" spans="1:3" ht="14.45" customHeight="1" thickBot="1" x14ac:dyDescent="0.3">
      <c r="A48" s="41" t="s">
        <v>84</v>
      </c>
      <c r="B48" s="42" t="s">
        <v>85</v>
      </c>
      <c r="C48" s="42" t="s">
        <v>85</v>
      </c>
    </row>
    <row r="49" spans="1:3" ht="14.45" customHeight="1" thickBot="1" x14ac:dyDescent="0.3">
      <c r="A49" s="41" t="s">
        <v>86</v>
      </c>
      <c r="B49" s="42" t="s">
        <v>87</v>
      </c>
      <c r="C49" s="42" t="s">
        <v>87</v>
      </c>
    </row>
    <row r="52" spans="1:3" x14ac:dyDescent="0.25">
      <c r="A52" s="32" t="s">
        <v>97</v>
      </c>
      <c r="B52" s="31"/>
    </row>
    <row r="53" spans="1:3" ht="15.75" thickBot="1" x14ac:dyDescent="0.3">
      <c r="A53" s="36"/>
      <c r="B53" s="31"/>
    </row>
    <row r="54" spans="1:3" ht="15.75" thickBot="1" x14ac:dyDescent="0.3">
      <c r="B54" s="44" t="s">
        <v>89</v>
      </c>
      <c r="C54" s="45" t="s">
        <v>90</v>
      </c>
    </row>
    <row r="55" spans="1:3" ht="60" customHeight="1" thickBot="1" x14ac:dyDescent="0.3">
      <c r="B55" s="41" t="s">
        <v>91</v>
      </c>
      <c r="C55" s="42" t="s">
        <v>92</v>
      </c>
    </row>
    <row r="56" spans="1:3" ht="29.1" customHeight="1" thickBot="1" x14ac:dyDescent="0.3">
      <c r="B56" s="41" t="s">
        <v>93</v>
      </c>
      <c r="C56" s="42" t="s">
        <v>94</v>
      </c>
    </row>
    <row r="57" spans="1:3" ht="30" customHeight="1" thickBot="1" x14ac:dyDescent="0.3">
      <c r="B57" s="41" t="s">
        <v>95</v>
      </c>
      <c r="C57" s="42" t="s">
        <v>96</v>
      </c>
    </row>
    <row r="60" spans="1:3" x14ac:dyDescent="0.25">
      <c r="A60" s="32" t="s">
        <v>124</v>
      </c>
    </row>
    <row r="61" spans="1:3" x14ac:dyDescent="0.25">
      <c r="A61" s="33" t="s">
        <v>98</v>
      </c>
    </row>
    <row r="62" spans="1:3" x14ac:dyDescent="0.25">
      <c r="A62" s="33" t="s">
        <v>99</v>
      </c>
    </row>
    <row r="63" spans="1:3" x14ac:dyDescent="0.25">
      <c r="A63" s="33" t="s">
        <v>100</v>
      </c>
    </row>
    <row r="64" spans="1:3" x14ac:dyDescent="0.25">
      <c r="A64" s="33" t="s">
        <v>101</v>
      </c>
    </row>
    <row r="65" spans="1:1" x14ac:dyDescent="0.25">
      <c r="A65" s="33" t="s">
        <v>102</v>
      </c>
    </row>
    <row r="66" spans="1:1" x14ac:dyDescent="0.25">
      <c r="A66" s="33" t="s">
        <v>103</v>
      </c>
    </row>
    <row r="67" spans="1:1" x14ac:dyDescent="0.25">
      <c r="A67" s="33" t="s">
        <v>104</v>
      </c>
    </row>
    <row r="68" spans="1:1" x14ac:dyDescent="0.25">
      <c r="A68" s="33" t="s">
        <v>105</v>
      </c>
    </row>
    <row r="69" spans="1:1" x14ac:dyDescent="0.25">
      <c r="A69" s="33" t="s">
        <v>106</v>
      </c>
    </row>
    <row r="70" spans="1:1" x14ac:dyDescent="0.25">
      <c r="A70" s="33" t="s">
        <v>107</v>
      </c>
    </row>
    <row r="71" spans="1:1" x14ac:dyDescent="0.25">
      <c r="A71" s="33" t="s">
        <v>108</v>
      </c>
    </row>
    <row r="72" spans="1:1" x14ac:dyDescent="0.25">
      <c r="A72" s="33" t="s">
        <v>109</v>
      </c>
    </row>
    <row r="73" spans="1:1" x14ac:dyDescent="0.25">
      <c r="A73" s="33" t="s">
        <v>110</v>
      </c>
    </row>
    <row r="74" spans="1:1" x14ac:dyDescent="0.25">
      <c r="A74" s="33" t="s">
        <v>111</v>
      </c>
    </row>
    <row r="75" spans="1:1" x14ac:dyDescent="0.25">
      <c r="A75" s="33" t="s">
        <v>112</v>
      </c>
    </row>
    <row r="76" spans="1:1" x14ac:dyDescent="0.25">
      <c r="A76" s="33" t="s">
        <v>113</v>
      </c>
    </row>
    <row r="77" spans="1:1" x14ac:dyDescent="0.25">
      <c r="A77" s="33" t="s">
        <v>114</v>
      </c>
    </row>
    <row r="78" spans="1:1" x14ac:dyDescent="0.25">
      <c r="A78" s="33" t="s">
        <v>115</v>
      </c>
    </row>
    <row r="79" spans="1:1" x14ac:dyDescent="0.25">
      <c r="A79" s="33" t="s">
        <v>116</v>
      </c>
    </row>
    <row r="80" spans="1:1" x14ac:dyDescent="0.25">
      <c r="A80" s="33" t="s">
        <v>117</v>
      </c>
    </row>
    <row r="81" spans="1:1" x14ac:dyDescent="0.25">
      <c r="A81" s="33" t="s">
        <v>118</v>
      </c>
    </row>
    <row r="82" spans="1:1" x14ac:dyDescent="0.25">
      <c r="A82" s="33" t="s">
        <v>119</v>
      </c>
    </row>
    <row r="83" spans="1:1" x14ac:dyDescent="0.25">
      <c r="A83" s="33" t="s">
        <v>120</v>
      </c>
    </row>
    <row r="84" spans="1:1" x14ac:dyDescent="0.25">
      <c r="A84" s="33" t="s">
        <v>121</v>
      </c>
    </row>
    <row r="85" spans="1:1" x14ac:dyDescent="0.25">
      <c r="A85" s="33" t="s">
        <v>122</v>
      </c>
    </row>
  </sheetData>
  <sheetProtection algorithmName="SHA-512" hashValue="utOpo7jjp8jytwntX5H8Tx5yuc9h1qdCJD+7zflpk3ZcQB8SD5Yq787ZpGjJMrNMGyqWr9k9z+UlQiO2a+9CtQ==" saltValue="jXPFBb5GwArjAIXUqOMf8w==" spinCount="100000" sheet="1" objects="1" scenarios="1" selectLockedCells="1" selectUnlockedCells="1"/>
  <mergeCells count="6">
    <mergeCell ref="A41:A43"/>
    <mergeCell ref="B41:B43"/>
    <mergeCell ref="A44:A45"/>
    <mergeCell ref="B44:B45"/>
    <mergeCell ref="A46:A47"/>
    <mergeCell ref="B46:B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5C77-38E7-4867-941B-262E3EA3E6D4}">
  <dimension ref="B2:O59"/>
  <sheetViews>
    <sheetView workbookViewId="0">
      <selection sqref="A1:XFD1048576"/>
    </sheetView>
  </sheetViews>
  <sheetFormatPr defaultRowHeight="15" customHeight="1" x14ac:dyDescent="0.2"/>
  <cols>
    <col min="2" max="2" width="14.28515625" customWidth="1"/>
    <col min="3" max="3" width="12.28515625" customWidth="1"/>
    <col min="4" max="9" width="8.7109375" style="1"/>
    <col min="10" max="10" width="9.85546875" style="1" bestFit="1" customWidth="1"/>
    <col min="11" max="13" width="8.7109375" style="1"/>
  </cols>
  <sheetData>
    <row r="2" spans="2:15" ht="15" customHeight="1" x14ac:dyDescent="0.25">
      <c r="B2" s="50" t="s">
        <v>20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5" ht="15" customHeight="1" x14ac:dyDescent="0.25">
      <c r="B3" s="2"/>
      <c r="C3" s="2"/>
      <c r="D3" s="6">
        <v>2011</v>
      </c>
      <c r="E3" s="6">
        <v>2012</v>
      </c>
      <c r="F3" s="6">
        <v>2013</v>
      </c>
      <c r="G3" s="6">
        <v>2014</v>
      </c>
      <c r="H3" s="6">
        <v>2015</v>
      </c>
      <c r="I3" s="6">
        <v>2016</v>
      </c>
      <c r="J3" s="6">
        <v>2017</v>
      </c>
      <c r="K3" s="6">
        <v>2018</v>
      </c>
      <c r="L3" s="6">
        <f t="shared" ref="L3" si="0">K3+1</f>
        <v>2019</v>
      </c>
      <c r="M3" s="6">
        <f t="shared" ref="M3" si="1">L3+1</f>
        <v>2020</v>
      </c>
    </row>
    <row r="4" spans="2:15" ht="15" customHeight="1" x14ac:dyDescent="0.25">
      <c r="B4" s="49" t="s">
        <v>9</v>
      </c>
      <c r="C4" s="8" t="s">
        <v>11</v>
      </c>
      <c r="D4" s="13">
        <f t="shared" ref="D4:L4" si="2">D8+D12+D16+D20+D24+D28+D32+D36+D40+D44+D48+D52+D56</f>
        <v>412</v>
      </c>
      <c r="E4" s="13">
        <f t="shared" si="2"/>
        <v>467</v>
      </c>
      <c r="F4" s="13">
        <f t="shared" si="2"/>
        <v>510</v>
      </c>
      <c r="G4" s="13">
        <f t="shared" si="2"/>
        <v>549</v>
      </c>
      <c r="H4" s="13">
        <f t="shared" si="2"/>
        <v>586</v>
      </c>
      <c r="I4" s="13">
        <f t="shared" si="2"/>
        <v>576</v>
      </c>
      <c r="J4" s="13">
        <f t="shared" si="2"/>
        <v>606</v>
      </c>
      <c r="K4" s="13">
        <f t="shared" si="2"/>
        <v>644</v>
      </c>
      <c r="L4" s="13">
        <f t="shared" si="2"/>
        <v>635</v>
      </c>
      <c r="M4" s="13">
        <f t="shared" ref="M4" si="3">M8+M12+M16+M20+M24+M28+M32+M36+M40+M44+M48+M52+M56</f>
        <v>683</v>
      </c>
    </row>
    <row r="5" spans="2:15" ht="15" customHeight="1" x14ac:dyDescent="0.25">
      <c r="B5" s="49"/>
      <c r="C5" s="8" t="s">
        <v>12</v>
      </c>
      <c r="D5" s="13">
        <f t="shared" ref="D5:L5" si="4">D9+D13+D17+D21+D25+D29+D33+D37+D41+D45+D49+D53+D57</f>
        <v>1648</v>
      </c>
      <c r="E5" s="13">
        <f t="shared" si="4"/>
        <v>1759</v>
      </c>
      <c r="F5" s="13">
        <f t="shared" si="4"/>
        <v>1838</v>
      </c>
      <c r="G5" s="13">
        <f t="shared" si="4"/>
        <v>1877</v>
      </c>
      <c r="H5" s="13">
        <f t="shared" si="4"/>
        <v>1855</v>
      </c>
      <c r="I5" s="13">
        <f t="shared" si="4"/>
        <v>1763</v>
      </c>
      <c r="J5" s="13">
        <f t="shared" si="4"/>
        <v>1778</v>
      </c>
      <c r="K5" s="13">
        <f t="shared" si="4"/>
        <v>1761</v>
      </c>
      <c r="L5" s="13">
        <f t="shared" si="4"/>
        <v>1774</v>
      </c>
      <c r="M5" s="13">
        <f t="shared" ref="M5" si="5">M9+M13+M17+M21+M25+M29+M33+M37+M41+M45+M49+M53+M57</f>
        <v>1784</v>
      </c>
    </row>
    <row r="6" spans="2:15" ht="15" customHeight="1" x14ac:dyDescent="0.25">
      <c r="B6" s="49"/>
      <c r="C6" s="8" t="s">
        <v>0</v>
      </c>
      <c r="D6" s="13">
        <f t="shared" ref="D6:L6" si="6">D10+D14+D18+D22+D26+D30+D34+D38+D42+D46+D50+D54+D58</f>
        <v>199</v>
      </c>
      <c r="E6" s="13">
        <f t="shared" si="6"/>
        <v>244</v>
      </c>
      <c r="F6" s="13">
        <f t="shared" si="6"/>
        <v>278</v>
      </c>
      <c r="G6" s="13">
        <f t="shared" si="6"/>
        <v>297</v>
      </c>
      <c r="H6" s="13">
        <f t="shared" si="6"/>
        <v>298</v>
      </c>
      <c r="I6" s="13">
        <f t="shared" si="6"/>
        <v>269</v>
      </c>
      <c r="J6" s="13">
        <f t="shared" si="6"/>
        <v>300.5</v>
      </c>
      <c r="K6" s="13">
        <f t="shared" si="6"/>
        <v>309</v>
      </c>
      <c r="L6" s="13">
        <f t="shared" si="6"/>
        <v>325</v>
      </c>
      <c r="M6" s="13">
        <f t="shared" ref="M6" si="7">M10+M14+M18+M22+M26+M30+M34+M38+M42+M46+M50+M54+M58</f>
        <v>364</v>
      </c>
    </row>
    <row r="7" spans="2:15" ht="15" customHeight="1" x14ac:dyDescent="0.25">
      <c r="B7" s="49"/>
      <c r="C7" s="8" t="s">
        <v>1</v>
      </c>
      <c r="D7" s="13">
        <f t="shared" ref="D7:L7" si="8">D11+D15+D19+D23+D27+D31+D35+D39+D43+D47+D51+D55+D59</f>
        <v>2060</v>
      </c>
      <c r="E7" s="13">
        <f t="shared" si="8"/>
        <v>2226</v>
      </c>
      <c r="F7" s="13">
        <f t="shared" si="8"/>
        <v>2348</v>
      </c>
      <c r="G7" s="13">
        <f t="shared" si="8"/>
        <v>2434</v>
      </c>
      <c r="H7" s="13">
        <f t="shared" si="8"/>
        <v>2443</v>
      </c>
      <c r="I7" s="13">
        <f t="shared" si="8"/>
        <v>2339</v>
      </c>
      <c r="J7" s="13">
        <f t="shared" si="8"/>
        <v>2384</v>
      </c>
      <c r="K7" s="13">
        <f t="shared" si="8"/>
        <v>2405</v>
      </c>
      <c r="L7" s="13">
        <f t="shared" si="8"/>
        <v>2410</v>
      </c>
      <c r="M7" s="13">
        <f t="shared" ref="M7" si="9">M11+M15+M19+M23+M27+M31+M35+M39+M43+M47+M51+M55+M59</f>
        <v>2467</v>
      </c>
    </row>
    <row r="8" spans="2:15" ht="15" customHeight="1" x14ac:dyDescent="0.25">
      <c r="B8" s="49" t="s">
        <v>3</v>
      </c>
      <c r="C8" s="8" t="s">
        <v>11</v>
      </c>
      <c r="D8" s="13">
        <v>38</v>
      </c>
      <c r="E8" s="13">
        <v>65</v>
      </c>
      <c r="F8" s="13">
        <v>90</v>
      </c>
      <c r="G8" s="13">
        <v>102</v>
      </c>
      <c r="H8" s="13">
        <v>108</v>
      </c>
      <c r="I8" s="13">
        <v>105</v>
      </c>
      <c r="J8" s="15">
        <v>109</v>
      </c>
      <c r="K8" s="15">
        <v>136</v>
      </c>
      <c r="L8" s="13">
        <v>138</v>
      </c>
      <c r="M8" s="13">
        <v>146</v>
      </c>
    </row>
    <row r="9" spans="2:15" ht="15" customHeight="1" x14ac:dyDescent="0.25">
      <c r="B9" s="49"/>
      <c r="C9" s="8" t="s">
        <v>12</v>
      </c>
      <c r="D9" s="13">
        <v>66</v>
      </c>
      <c r="E9" s="13">
        <v>86</v>
      </c>
      <c r="F9" s="13">
        <v>116</v>
      </c>
      <c r="G9" s="13">
        <v>106</v>
      </c>
      <c r="H9" s="13">
        <v>112</v>
      </c>
      <c r="I9" s="13">
        <v>94</v>
      </c>
      <c r="J9" s="13">
        <v>98</v>
      </c>
      <c r="K9" s="13">
        <v>104</v>
      </c>
      <c r="L9" s="15">
        <v>101</v>
      </c>
      <c r="M9" s="15">
        <v>98</v>
      </c>
    </row>
    <row r="10" spans="2:15" ht="15" customHeight="1" x14ac:dyDescent="0.25">
      <c r="B10" s="49"/>
      <c r="C10" s="8" t="s">
        <v>0</v>
      </c>
      <c r="D10" s="13">
        <v>9</v>
      </c>
      <c r="E10" s="13">
        <v>17</v>
      </c>
      <c r="F10" s="13">
        <v>23</v>
      </c>
      <c r="G10" s="13">
        <v>29</v>
      </c>
      <c r="H10" s="13">
        <v>21</v>
      </c>
      <c r="I10" s="13">
        <v>17</v>
      </c>
      <c r="J10" s="15">
        <v>21</v>
      </c>
      <c r="K10" s="15">
        <v>29</v>
      </c>
      <c r="L10" s="13">
        <v>31</v>
      </c>
      <c r="M10" s="13">
        <v>33</v>
      </c>
    </row>
    <row r="11" spans="2:15" ht="15" customHeight="1" x14ac:dyDescent="0.25">
      <c r="B11" s="49"/>
      <c r="C11" s="8" t="s">
        <v>1</v>
      </c>
      <c r="D11" s="13">
        <v>104</v>
      </c>
      <c r="E11" s="13">
        <v>151</v>
      </c>
      <c r="F11" s="13">
        <v>206</v>
      </c>
      <c r="G11" s="13">
        <v>208</v>
      </c>
      <c r="H11" s="13">
        <v>220</v>
      </c>
      <c r="I11" s="13">
        <v>199</v>
      </c>
      <c r="J11" s="15">
        <v>207</v>
      </c>
      <c r="K11" s="15">
        <v>240</v>
      </c>
      <c r="L11" s="13">
        <v>239</v>
      </c>
      <c r="M11" s="13">
        <v>244</v>
      </c>
    </row>
    <row r="12" spans="2:15" ht="15" customHeight="1" x14ac:dyDescent="0.25">
      <c r="B12" s="49" t="s">
        <v>4</v>
      </c>
      <c r="C12" s="8" t="s">
        <v>11</v>
      </c>
      <c r="D12" s="13">
        <v>106</v>
      </c>
      <c r="E12" s="13">
        <v>105</v>
      </c>
      <c r="F12" s="13">
        <v>115</v>
      </c>
      <c r="G12" s="13">
        <v>125</v>
      </c>
      <c r="H12" s="13">
        <v>119</v>
      </c>
      <c r="I12" s="13">
        <v>115</v>
      </c>
      <c r="J12" s="15">
        <v>117</v>
      </c>
      <c r="K12" s="15">
        <v>100</v>
      </c>
      <c r="L12" s="15">
        <v>106</v>
      </c>
      <c r="M12" s="3">
        <v>122</v>
      </c>
      <c r="O12" t="s">
        <v>24</v>
      </c>
    </row>
    <row r="13" spans="2:15" ht="15" customHeight="1" x14ac:dyDescent="0.25">
      <c r="B13" s="49"/>
      <c r="C13" s="8" t="s">
        <v>12</v>
      </c>
      <c r="D13" s="13">
        <v>289</v>
      </c>
      <c r="E13" s="13">
        <v>323</v>
      </c>
      <c r="F13" s="13">
        <v>330</v>
      </c>
      <c r="G13" s="13">
        <v>340</v>
      </c>
      <c r="H13" s="13">
        <v>307</v>
      </c>
      <c r="I13" s="13">
        <v>298</v>
      </c>
      <c r="J13" s="13">
        <v>312</v>
      </c>
      <c r="K13" s="13">
        <v>303</v>
      </c>
      <c r="L13" s="13">
        <v>279</v>
      </c>
      <c r="M13" s="3">
        <v>279</v>
      </c>
    </row>
    <row r="14" spans="2:15" ht="15" customHeight="1" x14ac:dyDescent="0.25">
      <c r="B14" s="49"/>
      <c r="C14" s="8" t="s">
        <v>0</v>
      </c>
      <c r="D14" s="13">
        <v>37</v>
      </c>
      <c r="E14" s="13">
        <v>47</v>
      </c>
      <c r="F14" s="13">
        <v>46</v>
      </c>
      <c r="G14" s="13">
        <v>49</v>
      </c>
      <c r="H14" s="13">
        <v>40</v>
      </c>
      <c r="I14" s="13">
        <v>38</v>
      </c>
      <c r="J14" s="15">
        <v>48</v>
      </c>
      <c r="K14" s="15">
        <v>39</v>
      </c>
      <c r="L14" s="15">
        <v>35</v>
      </c>
      <c r="M14" s="13">
        <v>38</v>
      </c>
    </row>
    <row r="15" spans="2:15" ht="15" customHeight="1" x14ac:dyDescent="0.25">
      <c r="B15" s="49"/>
      <c r="C15" s="8" t="s">
        <v>1</v>
      </c>
      <c r="D15" s="13">
        <v>395</v>
      </c>
      <c r="E15" s="13">
        <v>428</v>
      </c>
      <c r="F15" s="13">
        <v>445</v>
      </c>
      <c r="G15" s="13">
        <v>463</v>
      </c>
      <c r="H15" s="13">
        <v>426</v>
      </c>
      <c r="I15" s="13">
        <v>413</v>
      </c>
      <c r="J15" s="15">
        <v>429</v>
      </c>
      <c r="K15" s="15">
        <v>403</v>
      </c>
      <c r="L15" s="15">
        <v>385</v>
      </c>
      <c r="M15" s="13">
        <f>M12+M13</f>
        <v>401</v>
      </c>
    </row>
    <row r="16" spans="2:15" ht="15" customHeight="1" x14ac:dyDescent="0.25">
      <c r="B16" s="49" t="s">
        <v>5</v>
      </c>
      <c r="C16" s="8" t="s">
        <v>11</v>
      </c>
      <c r="D16" s="13">
        <v>71</v>
      </c>
      <c r="E16" s="13">
        <v>74</v>
      </c>
      <c r="F16" s="13">
        <v>71</v>
      </c>
      <c r="G16" s="13">
        <v>71</v>
      </c>
      <c r="H16" s="13">
        <v>79</v>
      </c>
      <c r="I16" s="13">
        <v>75</v>
      </c>
      <c r="J16" s="15">
        <v>86</v>
      </c>
      <c r="K16" s="15">
        <v>84</v>
      </c>
      <c r="L16" s="13">
        <v>89</v>
      </c>
      <c r="M16" s="3">
        <v>60</v>
      </c>
    </row>
    <row r="17" spans="2:13" ht="15" customHeight="1" x14ac:dyDescent="0.25">
      <c r="B17" s="49"/>
      <c r="C17" s="8" t="s">
        <v>12</v>
      </c>
      <c r="D17" s="13">
        <v>285</v>
      </c>
      <c r="E17" s="13">
        <v>316</v>
      </c>
      <c r="F17" s="13">
        <v>333</v>
      </c>
      <c r="G17" s="13">
        <v>312</v>
      </c>
      <c r="H17" s="13">
        <v>290</v>
      </c>
      <c r="I17" s="13">
        <v>237</v>
      </c>
      <c r="J17" s="13">
        <v>200</v>
      </c>
      <c r="K17" s="13">
        <v>179</v>
      </c>
      <c r="L17" s="15">
        <v>162</v>
      </c>
      <c r="M17" s="3">
        <v>151</v>
      </c>
    </row>
    <row r="18" spans="2:13" ht="15" customHeight="1" x14ac:dyDescent="0.25">
      <c r="B18" s="49"/>
      <c r="C18" s="8" t="s">
        <v>0</v>
      </c>
      <c r="D18" s="13">
        <v>33</v>
      </c>
      <c r="E18" s="13">
        <v>43</v>
      </c>
      <c r="F18" s="13">
        <v>45</v>
      </c>
      <c r="G18" s="13">
        <v>45</v>
      </c>
      <c r="H18" s="13">
        <v>48</v>
      </c>
      <c r="I18" s="13">
        <v>41</v>
      </c>
      <c r="J18" s="15">
        <v>33</v>
      </c>
      <c r="K18" s="15">
        <v>30</v>
      </c>
      <c r="L18" s="13">
        <v>34</v>
      </c>
      <c r="M18" s="13">
        <v>37</v>
      </c>
    </row>
    <row r="19" spans="2:13" ht="15" customHeight="1" x14ac:dyDescent="0.25">
      <c r="B19" s="49"/>
      <c r="C19" s="8" t="s">
        <v>1</v>
      </c>
      <c r="D19" s="13">
        <v>356</v>
      </c>
      <c r="E19" s="13">
        <v>390</v>
      </c>
      <c r="F19" s="13">
        <v>404</v>
      </c>
      <c r="G19" s="13">
        <v>383</v>
      </c>
      <c r="H19" s="13">
        <v>370</v>
      </c>
      <c r="I19" s="13">
        <v>312</v>
      </c>
      <c r="J19" s="15">
        <v>286</v>
      </c>
      <c r="K19" s="15">
        <v>263</v>
      </c>
      <c r="L19" s="13">
        <v>251</v>
      </c>
      <c r="M19" s="13">
        <f>M16+M17</f>
        <v>211</v>
      </c>
    </row>
    <row r="20" spans="2:13" ht="15" customHeight="1" x14ac:dyDescent="0.25">
      <c r="B20" s="49" t="s">
        <v>21</v>
      </c>
      <c r="C20" s="8" t="s">
        <v>11</v>
      </c>
      <c r="D20" s="13">
        <v>6</v>
      </c>
      <c r="E20" s="13">
        <v>9</v>
      </c>
      <c r="F20" s="13">
        <v>15</v>
      </c>
      <c r="G20" s="13">
        <v>7</v>
      </c>
      <c r="H20" s="13">
        <v>12</v>
      </c>
      <c r="I20" s="13">
        <v>15</v>
      </c>
      <c r="J20" s="15">
        <v>15</v>
      </c>
      <c r="K20" s="15">
        <v>18</v>
      </c>
      <c r="L20" s="15">
        <v>19</v>
      </c>
      <c r="M20" s="3">
        <v>20</v>
      </c>
    </row>
    <row r="21" spans="2:13" ht="15" customHeight="1" x14ac:dyDescent="0.25">
      <c r="B21" s="49"/>
      <c r="C21" s="8" t="s">
        <v>12</v>
      </c>
      <c r="D21" s="13">
        <v>82</v>
      </c>
      <c r="E21" s="13">
        <v>94</v>
      </c>
      <c r="F21" s="13">
        <v>115</v>
      </c>
      <c r="G21" s="13">
        <v>119</v>
      </c>
      <c r="H21" s="13">
        <v>129</v>
      </c>
      <c r="I21" s="13">
        <v>143</v>
      </c>
      <c r="J21" s="13">
        <v>173</v>
      </c>
      <c r="K21" s="13">
        <v>154</v>
      </c>
      <c r="L21" s="13">
        <v>164</v>
      </c>
      <c r="M21" s="3">
        <v>142</v>
      </c>
    </row>
    <row r="22" spans="2:13" ht="15" customHeight="1" x14ac:dyDescent="0.25">
      <c r="B22" s="49"/>
      <c r="C22" s="8" t="s">
        <v>0</v>
      </c>
      <c r="D22" s="13">
        <v>8</v>
      </c>
      <c r="E22" s="13">
        <v>18</v>
      </c>
      <c r="F22" s="13">
        <v>23</v>
      </c>
      <c r="G22" s="13">
        <v>23</v>
      </c>
      <c r="H22" s="13">
        <v>30</v>
      </c>
      <c r="I22" s="13">
        <v>33</v>
      </c>
      <c r="J22" s="15">
        <v>35</v>
      </c>
      <c r="K22" s="15">
        <v>30</v>
      </c>
      <c r="L22" s="15">
        <v>40</v>
      </c>
      <c r="M22" s="13">
        <v>34</v>
      </c>
    </row>
    <row r="23" spans="2:13" ht="15" customHeight="1" x14ac:dyDescent="0.25">
      <c r="B23" s="49"/>
      <c r="C23" s="8" t="s">
        <v>1</v>
      </c>
      <c r="D23" s="13">
        <v>88</v>
      </c>
      <c r="E23" s="13">
        <v>103</v>
      </c>
      <c r="F23" s="13">
        <v>130</v>
      </c>
      <c r="G23" s="13">
        <v>126</v>
      </c>
      <c r="H23" s="13">
        <v>141</v>
      </c>
      <c r="I23" s="13">
        <v>158</v>
      </c>
      <c r="J23" s="15">
        <v>188</v>
      </c>
      <c r="K23" s="15">
        <v>172</v>
      </c>
      <c r="L23" s="15">
        <v>183</v>
      </c>
      <c r="M23" s="13">
        <f>M20+M21</f>
        <v>162</v>
      </c>
    </row>
    <row r="24" spans="2:13" ht="15" customHeight="1" x14ac:dyDescent="0.25">
      <c r="B24" s="49" t="s">
        <v>22</v>
      </c>
      <c r="C24" s="8" t="s">
        <v>11</v>
      </c>
      <c r="D24" s="13">
        <v>22</v>
      </c>
      <c r="E24" s="13">
        <v>27</v>
      </c>
      <c r="F24" s="13">
        <v>24</v>
      </c>
      <c r="G24" s="13">
        <v>40</v>
      </c>
      <c r="H24" s="13">
        <v>50</v>
      </c>
      <c r="I24" s="13">
        <v>52</v>
      </c>
      <c r="J24" s="15">
        <v>68</v>
      </c>
      <c r="K24" s="15">
        <v>78</v>
      </c>
      <c r="L24" s="13">
        <v>86</v>
      </c>
      <c r="M24" s="3">
        <v>112</v>
      </c>
    </row>
    <row r="25" spans="2:13" ht="15" customHeight="1" x14ac:dyDescent="0.25">
      <c r="B25" s="49"/>
      <c r="C25" s="8" t="s">
        <v>12</v>
      </c>
      <c r="D25" s="13">
        <v>201</v>
      </c>
      <c r="E25" s="13">
        <v>218</v>
      </c>
      <c r="F25" s="13">
        <v>227</v>
      </c>
      <c r="G25" s="13">
        <v>229</v>
      </c>
      <c r="H25" s="13">
        <v>226</v>
      </c>
      <c r="I25" s="13">
        <v>221</v>
      </c>
      <c r="J25" s="13">
        <v>245</v>
      </c>
      <c r="K25" s="13">
        <v>280</v>
      </c>
      <c r="L25" s="15">
        <v>337</v>
      </c>
      <c r="M25" s="3">
        <v>366</v>
      </c>
    </row>
    <row r="26" spans="2:13" ht="15" customHeight="1" x14ac:dyDescent="0.25">
      <c r="B26" s="49"/>
      <c r="C26" s="8" t="s">
        <v>0</v>
      </c>
      <c r="D26" s="13">
        <v>24</v>
      </c>
      <c r="E26" s="13">
        <v>30</v>
      </c>
      <c r="F26" s="13">
        <v>30</v>
      </c>
      <c r="G26" s="13">
        <v>36</v>
      </c>
      <c r="H26" s="13">
        <v>40</v>
      </c>
      <c r="I26" s="13">
        <v>31</v>
      </c>
      <c r="J26" s="15">
        <v>42</v>
      </c>
      <c r="K26" s="15">
        <v>55</v>
      </c>
      <c r="L26" s="13">
        <v>59</v>
      </c>
      <c r="M26" s="13">
        <v>68</v>
      </c>
    </row>
    <row r="27" spans="2:13" ht="15" customHeight="1" x14ac:dyDescent="0.25">
      <c r="B27" s="49"/>
      <c r="C27" s="8" t="s">
        <v>1</v>
      </c>
      <c r="D27" s="13">
        <v>223</v>
      </c>
      <c r="E27" s="13">
        <v>245</v>
      </c>
      <c r="F27" s="13">
        <v>251</v>
      </c>
      <c r="G27" s="13">
        <v>279</v>
      </c>
      <c r="H27" s="13">
        <v>276</v>
      </c>
      <c r="I27" s="13">
        <v>273</v>
      </c>
      <c r="J27" s="15">
        <v>313</v>
      </c>
      <c r="K27" s="15">
        <v>358</v>
      </c>
      <c r="L27" s="13">
        <v>423</v>
      </c>
      <c r="M27" s="13">
        <f>M24+M25</f>
        <v>478</v>
      </c>
    </row>
    <row r="28" spans="2:13" ht="15" customHeight="1" x14ac:dyDescent="0.25">
      <c r="B28" s="49" t="s">
        <v>25</v>
      </c>
      <c r="C28" s="8" t="s">
        <v>11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7</v>
      </c>
      <c r="L28" s="13">
        <v>9</v>
      </c>
      <c r="M28" s="3">
        <v>15</v>
      </c>
    </row>
    <row r="29" spans="2:13" ht="15" customHeight="1" x14ac:dyDescent="0.25">
      <c r="B29" s="49"/>
      <c r="C29" s="8" t="s">
        <v>12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25</v>
      </c>
      <c r="L29" s="13">
        <v>47</v>
      </c>
      <c r="M29" s="3">
        <v>58</v>
      </c>
    </row>
    <row r="30" spans="2:13" ht="15" customHeight="1" x14ac:dyDescent="0.25">
      <c r="B30" s="49"/>
      <c r="C30" s="8" t="s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3</v>
      </c>
      <c r="L30" s="13">
        <v>5</v>
      </c>
      <c r="M30" s="13">
        <v>8</v>
      </c>
    </row>
    <row r="31" spans="2:13" ht="15" customHeight="1" x14ac:dyDescent="0.25">
      <c r="B31" s="49"/>
      <c r="C31" s="8" t="s">
        <v>1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32</v>
      </c>
      <c r="L31" s="13">
        <v>56</v>
      </c>
      <c r="M31" s="13">
        <f>M28+M29</f>
        <v>73</v>
      </c>
    </row>
    <row r="32" spans="2:13" ht="15" customHeight="1" x14ac:dyDescent="0.25">
      <c r="B32" s="49" t="s">
        <v>6</v>
      </c>
      <c r="C32" s="8" t="s">
        <v>11</v>
      </c>
      <c r="D32" s="13">
        <v>19</v>
      </c>
      <c r="E32" s="13">
        <v>24</v>
      </c>
      <c r="F32" s="13">
        <v>24</v>
      </c>
      <c r="G32" s="13">
        <v>21</v>
      </c>
      <c r="H32" s="13">
        <v>29</v>
      </c>
      <c r="I32" s="13">
        <v>18</v>
      </c>
      <c r="J32" s="15">
        <v>16</v>
      </c>
      <c r="K32" s="15">
        <v>20</v>
      </c>
      <c r="L32" s="15">
        <v>16</v>
      </c>
      <c r="M32" s="3">
        <v>11</v>
      </c>
    </row>
    <row r="33" spans="2:13" ht="15" customHeight="1" x14ac:dyDescent="0.25">
      <c r="B33" s="49"/>
      <c r="C33" s="8" t="s">
        <v>12</v>
      </c>
      <c r="D33" s="13">
        <v>144</v>
      </c>
      <c r="E33" s="13">
        <v>145</v>
      </c>
      <c r="F33" s="13">
        <v>150</v>
      </c>
      <c r="G33" s="13">
        <v>184</v>
      </c>
      <c r="H33" s="13">
        <v>189</v>
      </c>
      <c r="I33" s="13">
        <v>215</v>
      </c>
      <c r="J33" s="13">
        <v>182</v>
      </c>
      <c r="K33" s="13">
        <v>152</v>
      </c>
      <c r="L33" s="13">
        <v>132</v>
      </c>
      <c r="M33" s="3">
        <v>115</v>
      </c>
    </row>
    <row r="34" spans="2:13" ht="15" customHeight="1" x14ac:dyDescent="0.25">
      <c r="B34" s="49"/>
      <c r="C34" s="8" t="s">
        <v>0</v>
      </c>
      <c r="D34" s="13">
        <v>20</v>
      </c>
      <c r="E34" s="13">
        <v>25</v>
      </c>
      <c r="F34" s="13">
        <v>30</v>
      </c>
      <c r="G34" s="13">
        <v>32</v>
      </c>
      <c r="H34" s="13">
        <v>38</v>
      </c>
      <c r="I34" s="13">
        <v>36</v>
      </c>
      <c r="J34" s="15">
        <v>28.5</v>
      </c>
      <c r="K34" s="15">
        <v>27</v>
      </c>
      <c r="L34" s="15">
        <v>24</v>
      </c>
      <c r="M34" s="13">
        <v>27</v>
      </c>
    </row>
    <row r="35" spans="2:13" ht="15" customHeight="1" x14ac:dyDescent="0.25">
      <c r="B35" s="49"/>
      <c r="C35" s="8" t="s">
        <v>1</v>
      </c>
      <c r="D35" s="13">
        <v>163</v>
      </c>
      <c r="E35" s="13">
        <v>169</v>
      </c>
      <c r="F35" s="13">
        <v>174</v>
      </c>
      <c r="G35" s="13">
        <v>205</v>
      </c>
      <c r="H35" s="13">
        <v>219</v>
      </c>
      <c r="I35" s="13">
        <v>233</v>
      </c>
      <c r="J35" s="15">
        <v>198</v>
      </c>
      <c r="K35" s="15">
        <v>172</v>
      </c>
      <c r="L35" s="15">
        <v>148</v>
      </c>
      <c r="M35" s="13">
        <f>M32+M33</f>
        <v>126</v>
      </c>
    </row>
    <row r="36" spans="2:13" ht="15" customHeight="1" x14ac:dyDescent="0.25">
      <c r="B36" s="49" t="s">
        <v>27</v>
      </c>
      <c r="C36" s="8" t="s">
        <v>11</v>
      </c>
      <c r="D36" s="13">
        <v>14</v>
      </c>
      <c r="E36" s="13">
        <v>16</v>
      </c>
      <c r="F36" s="13">
        <v>17</v>
      </c>
      <c r="G36" s="13">
        <v>15</v>
      </c>
      <c r="H36" s="13">
        <v>6</v>
      </c>
      <c r="I36" s="13">
        <v>1</v>
      </c>
      <c r="J36" s="13">
        <v>0</v>
      </c>
      <c r="K36" s="13">
        <v>0</v>
      </c>
      <c r="L36" s="13">
        <v>0</v>
      </c>
      <c r="M36" s="13">
        <v>0</v>
      </c>
    </row>
    <row r="37" spans="2:13" ht="15" customHeight="1" x14ac:dyDescent="0.25">
      <c r="B37" s="49"/>
      <c r="C37" s="8" t="s">
        <v>12</v>
      </c>
      <c r="D37" s="13">
        <v>14</v>
      </c>
      <c r="E37" s="13">
        <v>21</v>
      </c>
      <c r="F37" s="13">
        <v>19</v>
      </c>
      <c r="G37" s="13">
        <v>18</v>
      </c>
      <c r="H37" s="13">
        <v>9</v>
      </c>
      <c r="I37" s="13">
        <v>4</v>
      </c>
      <c r="J37" s="13">
        <v>0</v>
      </c>
      <c r="K37" s="13">
        <v>0</v>
      </c>
      <c r="L37" s="13">
        <v>0</v>
      </c>
      <c r="M37" s="13">
        <v>0</v>
      </c>
    </row>
    <row r="38" spans="2:13" ht="15" customHeight="1" x14ac:dyDescent="0.25">
      <c r="B38" s="49"/>
      <c r="C38" s="8" t="s">
        <v>0</v>
      </c>
      <c r="D38" s="13">
        <v>2</v>
      </c>
      <c r="E38" s="13">
        <v>3</v>
      </c>
      <c r="F38" s="13">
        <v>3</v>
      </c>
      <c r="G38" s="13">
        <v>4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</row>
    <row r="39" spans="2:13" ht="15" customHeight="1" x14ac:dyDescent="0.25">
      <c r="B39" s="49"/>
      <c r="C39" s="8" t="s">
        <v>1</v>
      </c>
      <c r="D39" s="13">
        <v>28</v>
      </c>
      <c r="E39" s="13">
        <v>37</v>
      </c>
      <c r="F39" s="13">
        <v>36</v>
      </c>
      <c r="G39" s="13">
        <v>33</v>
      </c>
      <c r="H39" s="13">
        <v>15</v>
      </c>
      <c r="I39" s="13">
        <v>5</v>
      </c>
      <c r="J39" s="13">
        <v>0</v>
      </c>
      <c r="K39" s="13">
        <v>0</v>
      </c>
      <c r="L39" s="13">
        <v>0</v>
      </c>
      <c r="M39" s="13">
        <f>M36+M37</f>
        <v>0</v>
      </c>
    </row>
    <row r="40" spans="2:13" ht="15" customHeight="1" x14ac:dyDescent="0.25">
      <c r="B40" s="49" t="s">
        <v>26</v>
      </c>
      <c r="C40" s="8" t="s">
        <v>11</v>
      </c>
      <c r="D40" s="13">
        <v>30</v>
      </c>
      <c r="E40" s="13">
        <v>24</v>
      </c>
      <c r="F40" s="13">
        <v>19</v>
      </c>
      <c r="G40" s="13">
        <v>33</v>
      </c>
      <c r="H40" s="13">
        <v>37</v>
      </c>
      <c r="I40" s="13">
        <v>25</v>
      </c>
      <c r="J40" s="13">
        <v>25</v>
      </c>
      <c r="K40" s="13">
        <v>32</v>
      </c>
      <c r="L40" s="13">
        <v>22</v>
      </c>
      <c r="M40" s="3">
        <v>24</v>
      </c>
    </row>
    <row r="41" spans="2:13" ht="15" customHeight="1" x14ac:dyDescent="0.25">
      <c r="B41" s="49"/>
      <c r="C41" s="8" t="s">
        <v>12</v>
      </c>
      <c r="D41" s="13">
        <v>100</v>
      </c>
      <c r="E41" s="13">
        <v>85</v>
      </c>
      <c r="F41" s="13">
        <v>81</v>
      </c>
      <c r="G41" s="13">
        <v>103</v>
      </c>
      <c r="H41" s="13">
        <v>86</v>
      </c>
      <c r="I41" s="13">
        <v>58</v>
      </c>
      <c r="J41" s="13">
        <v>72</v>
      </c>
      <c r="K41" s="13">
        <v>84</v>
      </c>
      <c r="L41" s="13">
        <v>65</v>
      </c>
      <c r="M41" s="3">
        <v>59</v>
      </c>
    </row>
    <row r="42" spans="2:13" ht="15" customHeight="1" x14ac:dyDescent="0.25">
      <c r="B42" s="49"/>
      <c r="C42" s="8" t="s">
        <v>0</v>
      </c>
      <c r="D42" s="13">
        <v>12</v>
      </c>
      <c r="E42" s="13">
        <v>11</v>
      </c>
      <c r="F42" s="13">
        <v>14</v>
      </c>
      <c r="G42" s="13">
        <v>10</v>
      </c>
      <c r="H42" s="13">
        <v>9</v>
      </c>
      <c r="I42" s="13">
        <v>9</v>
      </c>
      <c r="J42" s="13">
        <v>14</v>
      </c>
      <c r="K42" s="13">
        <v>12</v>
      </c>
      <c r="L42" s="13">
        <v>10</v>
      </c>
      <c r="M42" s="13">
        <v>17</v>
      </c>
    </row>
    <row r="43" spans="2:13" ht="15" customHeight="1" x14ac:dyDescent="0.25">
      <c r="B43" s="49"/>
      <c r="C43" s="8" t="s">
        <v>1</v>
      </c>
      <c r="D43" s="13">
        <v>130</v>
      </c>
      <c r="E43" s="13">
        <v>109</v>
      </c>
      <c r="F43" s="13">
        <v>100</v>
      </c>
      <c r="G43" s="13">
        <v>136</v>
      </c>
      <c r="H43" s="13">
        <v>123</v>
      </c>
      <c r="I43" s="13">
        <v>83</v>
      </c>
      <c r="J43" s="13">
        <v>97</v>
      </c>
      <c r="K43" s="13">
        <v>116</v>
      </c>
      <c r="L43" s="13">
        <v>87</v>
      </c>
      <c r="M43" s="13">
        <f>M40+M41</f>
        <v>83</v>
      </c>
    </row>
    <row r="44" spans="2:13" ht="15" customHeight="1" x14ac:dyDescent="0.25">
      <c r="B44" s="49" t="s">
        <v>28</v>
      </c>
      <c r="C44" s="8" t="s">
        <v>11</v>
      </c>
      <c r="D44" s="13">
        <v>54</v>
      </c>
      <c r="E44" s="13">
        <v>60</v>
      </c>
      <c r="F44" s="13">
        <v>66</v>
      </c>
      <c r="G44" s="13">
        <v>63</v>
      </c>
      <c r="H44" s="13">
        <v>65</v>
      </c>
      <c r="I44" s="13">
        <v>56</v>
      </c>
      <c r="J44" s="13">
        <v>54</v>
      </c>
      <c r="K44" s="13">
        <v>60</v>
      </c>
      <c r="L44" s="13">
        <v>57</v>
      </c>
      <c r="M44" s="3">
        <v>60</v>
      </c>
    </row>
    <row r="45" spans="2:13" ht="15" customHeight="1" x14ac:dyDescent="0.25">
      <c r="B45" s="49"/>
      <c r="C45" s="8" t="s">
        <v>12</v>
      </c>
      <c r="D45" s="13">
        <v>55</v>
      </c>
      <c r="E45" s="13">
        <v>69</v>
      </c>
      <c r="F45" s="13">
        <v>79</v>
      </c>
      <c r="G45" s="13">
        <v>76</v>
      </c>
      <c r="H45" s="13">
        <v>66</v>
      </c>
      <c r="I45" s="13">
        <v>63</v>
      </c>
      <c r="J45" s="13">
        <v>55</v>
      </c>
      <c r="K45" s="13">
        <v>47</v>
      </c>
      <c r="L45" s="13">
        <v>40</v>
      </c>
      <c r="M45" s="3">
        <v>36</v>
      </c>
    </row>
    <row r="46" spans="2:13" ht="15" customHeight="1" x14ac:dyDescent="0.25">
      <c r="B46" s="49"/>
      <c r="C46" s="8" t="s">
        <v>0</v>
      </c>
      <c r="D46" s="13">
        <v>10</v>
      </c>
      <c r="E46" s="13">
        <v>11</v>
      </c>
      <c r="F46" s="13">
        <v>16</v>
      </c>
      <c r="G46" s="13">
        <v>14</v>
      </c>
      <c r="H46" s="13">
        <v>18</v>
      </c>
      <c r="I46" s="13">
        <v>13</v>
      </c>
      <c r="J46" s="13">
        <v>14</v>
      </c>
      <c r="K46" s="13">
        <v>17</v>
      </c>
      <c r="L46" s="13">
        <v>13</v>
      </c>
      <c r="M46" s="13">
        <v>13</v>
      </c>
    </row>
    <row r="47" spans="2:13" ht="15" customHeight="1" x14ac:dyDescent="0.25">
      <c r="B47" s="49"/>
      <c r="C47" s="8" t="s">
        <v>1</v>
      </c>
      <c r="D47" s="13">
        <v>109</v>
      </c>
      <c r="E47" s="13">
        <v>129</v>
      </c>
      <c r="F47" s="13">
        <v>145</v>
      </c>
      <c r="G47" s="13">
        <v>139</v>
      </c>
      <c r="H47" s="13">
        <v>131</v>
      </c>
      <c r="I47" s="13">
        <v>119</v>
      </c>
      <c r="J47" s="13">
        <v>109</v>
      </c>
      <c r="K47" s="13">
        <v>107</v>
      </c>
      <c r="L47" s="13">
        <v>97</v>
      </c>
      <c r="M47" s="13">
        <f>M44+M45</f>
        <v>96</v>
      </c>
    </row>
    <row r="48" spans="2:13" ht="15" customHeight="1" x14ac:dyDescent="0.25">
      <c r="B48" s="49" t="s">
        <v>29</v>
      </c>
      <c r="C48" s="8" t="s">
        <v>11</v>
      </c>
      <c r="D48" s="13">
        <v>1</v>
      </c>
      <c r="E48" s="13">
        <v>1</v>
      </c>
      <c r="F48" s="13">
        <v>4</v>
      </c>
      <c r="G48" s="13">
        <v>6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</row>
    <row r="49" spans="2:13" ht="15" customHeight="1" x14ac:dyDescent="0.25">
      <c r="B49" s="49"/>
      <c r="C49" s="8" t="s">
        <v>12</v>
      </c>
      <c r="D49" s="13">
        <v>3</v>
      </c>
      <c r="E49" s="13">
        <v>0</v>
      </c>
      <c r="F49" s="13">
        <v>6</v>
      </c>
      <c r="G49" s="13">
        <v>6</v>
      </c>
      <c r="H49" s="13">
        <v>2</v>
      </c>
      <c r="I49" s="13">
        <v>1</v>
      </c>
      <c r="J49" s="13">
        <v>0</v>
      </c>
      <c r="K49" s="13">
        <v>0</v>
      </c>
      <c r="L49" s="13">
        <v>0</v>
      </c>
      <c r="M49" s="13">
        <v>0</v>
      </c>
    </row>
    <row r="50" spans="2:13" ht="15" customHeight="1" x14ac:dyDescent="0.25">
      <c r="B50" s="49"/>
      <c r="C50" s="8" t="s">
        <v>0</v>
      </c>
      <c r="D50" s="13">
        <v>0</v>
      </c>
      <c r="E50" s="13">
        <v>0</v>
      </c>
      <c r="F50" s="13">
        <v>1</v>
      </c>
      <c r="G50" s="13">
        <v>0</v>
      </c>
      <c r="H50" s="13">
        <v>1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</row>
    <row r="51" spans="2:13" ht="15" customHeight="1" x14ac:dyDescent="0.25">
      <c r="B51" s="49"/>
      <c r="C51" s="8" t="s">
        <v>1</v>
      </c>
      <c r="D51" s="13">
        <v>4</v>
      </c>
      <c r="E51" s="13">
        <v>1</v>
      </c>
      <c r="F51" s="13">
        <v>10</v>
      </c>
      <c r="G51" s="13">
        <v>12</v>
      </c>
      <c r="H51" s="13">
        <v>3</v>
      </c>
      <c r="I51" s="13">
        <v>1</v>
      </c>
      <c r="J51" s="13">
        <v>0</v>
      </c>
      <c r="K51" s="13">
        <v>0</v>
      </c>
      <c r="L51" s="13">
        <v>0</v>
      </c>
      <c r="M51" s="13">
        <f>M48+M49</f>
        <v>0</v>
      </c>
    </row>
    <row r="52" spans="2:13" ht="15" customHeight="1" x14ac:dyDescent="0.25">
      <c r="B52" s="49" t="s">
        <v>16</v>
      </c>
      <c r="C52" s="8" t="s">
        <v>11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4</v>
      </c>
      <c r="M52" s="3">
        <v>9</v>
      </c>
    </row>
    <row r="53" spans="2:13" ht="15" customHeight="1" x14ac:dyDescent="0.25">
      <c r="B53" s="49"/>
      <c r="C53" s="8" t="s">
        <v>12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7</v>
      </c>
      <c r="M53" s="3">
        <v>11</v>
      </c>
    </row>
    <row r="54" spans="2:13" ht="15" customHeight="1" x14ac:dyDescent="0.25">
      <c r="B54" s="49"/>
      <c r="C54" s="8" t="s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2</v>
      </c>
      <c r="M54" s="13">
        <v>3</v>
      </c>
    </row>
    <row r="55" spans="2:13" ht="15" customHeight="1" x14ac:dyDescent="0.25">
      <c r="B55" s="49"/>
      <c r="C55" s="8" t="s">
        <v>1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11</v>
      </c>
      <c r="M55" s="13">
        <f>M52+M53</f>
        <v>20</v>
      </c>
    </row>
    <row r="56" spans="2:13" ht="15" customHeight="1" x14ac:dyDescent="0.25">
      <c r="B56" s="49" t="s">
        <v>7</v>
      </c>
      <c r="C56" s="8" t="s">
        <v>11</v>
      </c>
      <c r="D56" s="13">
        <v>51</v>
      </c>
      <c r="E56" s="13">
        <v>62</v>
      </c>
      <c r="F56" s="13">
        <v>65</v>
      </c>
      <c r="G56" s="13">
        <v>66</v>
      </c>
      <c r="H56" s="13">
        <v>80</v>
      </c>
      <c r="I56" s="13">
        <v>114</v>
      </c>
      <c r="J56" s="15">
        <v>116</v>
      </c>
      <c r="K56" s="15">
        <v>109</v>
      </c>
      <c r="L56" s="15">
        <v>89</v>
      </c>
      <c r="M56" s="3">
        <v>104</v>
      </c>
    </row>
    <row r="57" spans="2:13" ht="15" customHeight="1" x14ac:dyDescent="0.25">
      <c r="B57" s="49"/>
      <c r="C57" s="8" t="s">
        <v>12</v>
      </c>
      <c r="D57" s="13">
        <v>409</v>
      </c>
      <c r="E57" s="13">
        <v>402</v>
      </c>
      <c r="F57" s="13">
        <v>382</v>
      </c>
      <c r="G57" s="13">
        <v>384</v>
      </c>
      <c r="H57" s="13">
        <v>439</v>
      </c>
      <c r="I57" s="13">
        <v>429</v>
      </c>
      <c r="J57" s="13">
        <v>441</v>
      </c>
      <c r="K57" s="13">
        <v>433</v>
      </c>
      <c r="L57" s="13">
        <v>440</v>
      </c>
      <c r="M57" s="3">
        <v>469</v>
      </c>
    </row>
    <row r="58" spans="2:13" ht="15" customHeight="1" x14ac:dyDescent="0.25">
      <c r="B58" s="49"/>
      <c r="C58" s="8" t="s">
        <v>0</v>
      </c>
      <c r="D58" s="13">
        <v>44</v>
      </c>
      <c r="E58" s="13">
        <v>39</v>
      </c>
      <c r="F58" s="13">
        <v>47</v>
      </c>
      <c r="G58" s="13">
        <v>55</v>
      </c>
      <c r="H58" s="13">
        <v>52</v>
      </c>
      <c r="I58" s="13">
        <v>51</v>
      </c>
      <c r="J58" s="15">
        <v>65</v>
      </c>
      <c r="K58" s="15">
        <v>67</v>
      </c>
      <c r="L58" s="15">
        <v>72</v>
      </c>
      <c r="M58" s="13">
        <v>86</v>
      </c>
    </row>
    <row r="59" spans="2:13" ht="15" customHeight="1" x14ac:dyDescent="0.25">
      <c r="B59" s="49"/>
      <c r="C59" s="8" t="s">
        <v>1</v>
      </c>
      <c r="D59" s="13">
        <v>460</v>
      </c>
      <c r="E59" s="13">
        <v>464</v>
      </c>
      <c r="F59" s="13">
        <v>447</v>
      </c>
      <c r="G59" s="13">
        <v>450</v>
      </c>
      <c r="H59" s="13">
        <v>519</v>
      </c>
      <c r="I59" s="13">
        <v>543</v>
      </c>
      <c r="J59" s="15">
        <v>557</v>
      </c>
      <c r="K59" s="15">
        <v>542</v>
      </c>
      <c r="L59" s="15">
        <v>530</v>
      </c>
      <c r="M59" s="13">
        <f>M56+M57</f>
        <v>573</v>
      </c>
    </row>
  </sheetData>
  <sheetProtection algorithmName="SHA-512" hashValue="6Pi6rPsQ0DbCs5Uj1keTASjiSjEA2diZXPYQKG2RiQbvKI1a0d+n6qGDQvOzwlSabG0ksMp5n80exrn4lVOssg==" saltValue="grEneC83If9jlwB3qKaMug==" spinCount="100000" sheet="1" objects="1" scenarios="1" selectLockedCells="1" selectUnlockedCells="1"/>
  <mergeCells count="15">
    <mergeCell ref="B24:B27"/>
    <mergeCell ref="B32:B35"/>
    <mergeCell ref="B44:B47"/>
    <mergeCell ref="B56:B59"/>
    <mergeCell ref="B2:M2"/>
    <mergeCell ref="B4:B7"/>
    <mergeCell ref="B8:B11"/>
    <mergeCell ref="B12:B15"/>
    <mergeCell ref="B16:B19"/>
    <mergeCell ref="B20:B23"/>
    <mergeCell ref="B28:B31"/>
    <mergeCell ref="B52:B55"/>
    <mergeCell ref="B40:B43"/>
    <mergeCell ref="B36:B39"/>
    <mergeCell ref="B48:B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6C19-44A2-40E8-A277-BA1E44F76E4E}">
  <dimension ref="B1:M63"/>
  <sheetViews>
    <sheetView workbookViewId="0">
      <selection sqref="A1:XFD1048576"/>
    </sheetView>
  </sheetViews>
  <sheetFormatPr defaultRowHeight="12.75" x14ac:dyDescent="0.2"/>
  <cols>
    <col min="2" max="2" width="11.140625" bestFit="1" customWidth="1"/>
    <col min="3" max="3" width="12.85546875" customWidth="1"/>
  </cols>
  <sheetData>
    <row r="1" spans="2:13" ht="14.1" customHeight="1" x14ac:dyDescent="0.2"/>
    <row r="2" spans="2:13" ht="14.1" customHeight="1" x14ac:dyDescent="0.25">
      <c r="B2" s="50" t="s">
        <v>23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4.1" customHeight="1" x14ac:dyDescent="0.25">
      <c r="B3" s="2"/>
      <c r="C3" s="2"/>
      <c r="D3" s="6">
        <v>2011</v>
      </c>
      <c r="E3" s="6">
        <v>2012</v>
      </c>
      <c r="F3" s="6">
        <v>2013</v>
      </c>
      <c r="G3" s="6">
        <v>2014</v>
      </c>
      <c r="H3" s="6">
        <v>2015</v>
      </c>
      <c r="I3" s="6">
        <v>2016</v>
      </c>
      <c r="J3" s="6">
        <v>2017</v>
      </c>
      <c r="K3" s="6">
        <v>2018</v>
      </c>
      <c r="L3" s="6">
        <f t="shared" ref="L3:M3" si="0">K3+1</f>
        <v>2019</v>
      </c>
      <c r="M3" s="6">
        <f t="shared" si="0"/>
        <v>2020</v>
      </c>
    </row>
    <row r="4" spans="2:13" ht="14.1" customHeight="1" x14ac:dyDescent="0.25">
      <c r="B4" s="53" t="s">
        <v>9</v>
      </c>
      <c r="C4" s="8" t="s">
        <v>11</v>
      </c>
      <c r="D4" s="10">
        <f t="shared" ref="D4:M4" si="1">D10+D16+D22+D28+D34+D40+D46+D52+D58</f>
        <v>208</v>
      </c>
      <c r="E4" s="10">
        <f t="shared" si="1"/>
        <v>216</v>
      </c>
      <c r="F4" s="10">
        <f t="shared" si="1"/>
        <v>232</v>
      </c>
      <c r="G4" s="10">
        <f t="shared" si="1"/>
        <v>221</v>
      </c>
      <c r="H4" s="10">
        <f t="shared" si="1"/>
        <v>233</v>
      </c>
      <c r="I4" s="10">
        <f t="shared" si="1"/>
        <v>237</v>
      </c>
      <c r="J4" s="10">
        <f t="shared" si="1"/>
        <v>245</v>
      </c>
      <c r="K4" s="10">
        <f t="shared" si="1"/>
        <v>251</v>
      </c>
      <c r="L4" s="10">
        <f t="shared" si="1"/>
        <v>248</v>
      </c>
      <c r="M4" s="10">
        <f t="shared" si="1"/>
        <v>258</v>
      </c>
    </row>
    <row r="5" spans="2:13" ht="14.1" customHeight="1" x14ac:dyDescent="0.25">
      <c r="B5" s="51"/>
      <c r="C5" s="8" t="s">
        <v>12</v>
      </c>
      <c r="D5" s="10">
        <f t="shared" ref="D5:M5" si="2">D11+D17+D23+D29+D35+D41+D47+D53+D59</f>
        <v>607</v>
      </c>
      <c r="E5" s="10">
        <f t="shared" si="2"/>
        <v>641</v>
      </c>
      <c r="F5" s="10">
        <f t="shared" si="2"/>
        <v>649</v>
      </c>
      <c r="G5" s="10">
        <f t="shared" si="2"/>
        <v>640</v>
      </c>
      <c r="H5" s="10">
        <f t="shared" si="2"/>
        <v>644</v>
      </c>
      <c r="I5" s="10">
        <f t="shared" si="2"/>
        <v>690</v>
      </c>
      <c r="J5" s="10">
        <f t="shared" si="2"/>
        <v>718</v>
      </c>
      <c r="K5" s="10">
        <f t="shared" si="2"/>
        <v>672</v>
      </c>
      <c r="L5" s="10">
        <f t="shared" si="2"/>
        <v>670</v>
      </c>
      <c r="M5" s="10">
        <f t="shared" si="2"/>
        <v>635</v>
      </c>
    </row>
    <row r="6" spans="2:13" ht="14.1" customHeight="1" x14ac:dyDescent="0.25">
      <c r="B6" s="51"/>
      <c r="C6" s="8" t="s">
        <v>32</v>
      </c>
      <c r="D6" s="10">
        <f t="shared" ref="D6:M6" si="3">D12+D18+D24+D30+D36+D42+D48+D54+D60</f>
        <v>0</v>
      </c>
      <c r="E6" s="10">
        <f t="shared" si="3"/>
        <v>0</v>
      </c>
      <c r="F6" s="10">
        <f t="shared" si="3"/>
        <v>0</v>
      </c>
      <c r="G6" s="10">
        <f t="shared" si="3"/>
        <v>0</v>
      </c>
      <c r="H6" s="10">
        <f t="shared" si="3"/>
        <v>0</v>
      </c>
      <c r="I6" s="10">
        <f t="shared" si="3"/>
        <v>0</v>
      </c>
      <c r="J6" s="10">
        <f t="shared" si="3"/>
        <v>0</v>
      </c>
      <c r="K6" s="10">
        <f t="shared" si="3"/>
        <v>0</v>
      </c>
      <c r="L6" s="10">
        <f t="shared" si="3"/>
        <v>0</v>
      </c>
      <c r="M6" s="10">
        <f t="shared" si="3"/>
        <v>1</v>
      </c>
    </row>
    <row r="7" spans="2:13" ht="14.1" customHeight="1" x14ac:dyDescent="0.25">
      <c r="B7" s="51"/>
      <c r="C7" s="8" t="s">
        <v>0</v>
      </c>
      <c r="D7" s="10">
        <f t="shared" ref="D7:M7" si="4">D13+D19+D25+D31+D37+D43+D49+D55+D61</f>
        <v>71.5</v>
      </c>
      <c r="E7" s="10">
        <f t="shared" si="4"/>
        <v>73</v>
      </c>
      <c r="F7" s="10">
        <f t="shared" si="4"/>
        <v>75</v>
      </c>
      <c r="G7" s="10">
        <f t="shared" si="4"/>
        <v>78</v>
      </c>
      <c r="H7" s="10">
        <f t="shared" si="4"/>
        <v>79</v>
      </c>
      <c r="I7" s="10">
        <f t="shared" si="4"/>
        <v>83</v>
      </c>
      <c r="J7" s="10">
        <f t="shared" si="4"/>
        <v>100.5</v>
      </c>
      <c r="K7" s="10">
        <f t="shared" si="4"/>
        <v>94</v>
      </c>
      <c r="L7" s="10">
        <f t="shared" si="4"/>
        <v>100</v>
      </c>
      <c r="M7" s="10">
        <f t="shared" si="4"/>
        <v>92</v>
      </c>
    </row>
    <row r="8" spans="2:13" ht="14.1" customHeight="1" x14ac:dyDescent="0.25">
      <c r="B8" s="51"/>
      <c r="C8" s="8" t="s">
        <v>30</v>
      </c>
      <c r="D8" s="10">
        <f t="shared" ref="D8:M8" si="5">D14+D20+D26+D32+D38+D44+D50+D56+D62</f>
        <v>420</v>
      </c>
      <c r="E8" s="10">
        <f t="shared" si="5"/>
        <v>448</v>
      </c>
      <c r="F8" s="10">
        <f t="shared" si="5"/>
        <v>455</v>
      </c>
      <c r="G8" s="10">
        <f t="shared" si="5"/>
        <v>453</v>
      </c>
      <c r="H8" s="10">
        <f t="shared" si="5"/>
        <v>493</v>
      </c>
      <c r="I8" s="10">
        <f t="shared" si="5"/>
        <v>492</v>
      </c>
      <c r="J8" s="10">
        <f t="shared" si="5"/>
        <v>499</v>
      </c>
      <c r="K8" s="10">
        <f t="shared" si="5"/>
        <v>478</v>
      </c>
      <c r="L8" s="10">
        <f t="shared" si="5"/>
        <v>477</v>
      </c>
      <c r="M8" s="10">
        <f t="shared" si="5"/>
        <v>446</v>
      </c>
    </row>
    <row r="9" spans="2:13" ht="14.1" customHeight="1" x14ac:dyDescent="0.25">
      <c r="B9" s="52"/>
      <c r="C9" s="8" t="s">
        <v>1</v>
      </c>
      <c r="D9" s="10">
        <f t="shared" ref="D9:M9" si="6">D15+D21+D27+D33+D39+D45+D51+D57+D63</f>
        <v>823</v>
      </c>
      <c r="E9" s="10">
        <f t="shared" si="6"/>
        <v>865</v>
      </c>
      <c r="F9" s="10">
        <f t="shared" si="6"/>
        <v>887</v>
      </c>
      <c r="G9" s="10">
        <f t="shared" si="6"/>
        <v>867</v>
      </c>
      <c r="H9" s="10">
        <f t="shared" si="6"/>
        <v>881</v>
      </c>
      <c r="I9" s="10">
        <f t="shared" si="6"/>
        <v>931</v>
      </c>
      <c r="J9" s="10">
        <f t="shared" si="6"/>
        <v>966</v>
      </c>
      <c r="K9" s="10">
        <f t="shared" si="6"/>
        <v>925</v>
      </c>
      <c r="L9" s="10">
        <f t="shared" si="6"/>
        <v>920</v>
      </c>
      <c r="M9" s="10">
        <f t="shared" si="6"/>
        <v>894</v>
      </c>
    </row>
    <row r="10" spans="2:13" ht="14.1" customHeight="1" x14ac:dyDescent="0.25">
      <c r="B10" s="51" t="s">
        <v>3</v>
      </c>
      <c r="C10" s="8" t="s">
        <v>11</v>
      </c>
      <c r="D10" s="10"/>
      <c r="E10" s="10">
        <v>0</v>
      </c>
      <c r="F10" s="10">
        <v>5</v>
      </c>
      <c r="G10" s="10">
        <v>7</v>
      </c>
      <c r="H10" s="10">
        <v>10</v>
      </c>
      <c r="I10" s="10">
        <v>15</v>
      </c>
      <c r="J10" s="10">
        <v>18</v>
      </c>
      <c r="K10" s="10">
        <v>21</v>
      </c>
      <c r="L10" s="10">
        <v>24</v>
      </c>
      <c r="M10" s="10">
        <v>31</v>
      </c>
    </row>
    <row r="11" spans="2:13" ht="14.1" customHeight="1" x14ac:dyDescent="0.25">
      <c r="B11" s="51"/>
      <c r="C11" s="8" t="s">
        <v>12</v>
      </c>
      <c r="D11" s="10"/>
      <c r="E11" s="10">
        <v>6</v>
      </c>
      <c r="F11" s="10">
        <v>10</v>
      </c>
      <c r="G11" s="10">
        <v>11</v>
      </c>
      <c r="H11" s="10">
        <v>17</v>
      </c>
      <c r="I11" s="10">
        <v>23</v>
      </c>
      <c r="J11" s="10">
        <v>26</v>
      </c>
      <c r="K11" s="10">
        <v>24</v>
      </c>
      <c r="L11" s="10">
        <v>28</v>
      </c>
      <c r="M11" s="10">
        <v>30</v>
      </c>
    </row>
    <row r="12" spans="2:13" ht="14.1" customHeight="1" x14ac:dyDescent="0.25">
      <c r="B12" s="51"/>
      <c r="C12" s="8" t="s">
        <v>32</v>
      </c>
      <c r="D12" s="10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2:13" ht="14.1" customHeight="1" x14ac:dyDescent="0.25">
      <c r="B13" s="51"/>
      <c r="C13" s="8" t="s">
        <v>0</v>
      </c>
      <c r="D13" s="10"/>
      <c r="E13" s="10">
        <v>1</v>
      </c>
      <c r="F13" s="10">
        <v>3</v>
      </c>
      <c r="G13" s="10">
        <v>4</v>
      </c>
      <c r="H13" s="10">
        <v>4</v>
      </c>
      <c r="I13" s="11">
        <v>4</v>
      </c>
      <c r="J13" s="10">
        <v>5</v>
      </c>
      <c r="K13" s="10">
        <v>6</v>
      </c>
      <c r="L13" s="10">
        <v>6</v>
      </c>
      <c r="M13" s="10">
        <v>7</v>
      </c>
    </row>
    <row r="14" spans="2:13" ht="14.1" customHeight="1" x14ac:dyDescent="0.25">
      <c r="B14" s="51"/>
      <c r="C14" s="8" t="s">
        <v>30</v>
      </c>
      <c r="D14" s="10"/>
      <c r="E14" s="10">
        <v>2</v>
      </c>
      <c r="F14" s="10">
        <v>3</v>
      </c>
      <c r="G14" s="10">
        <v>3</v>
      </c>
      <c r="H14" s="10">
        <v>5</v>
      </c>
      <c r="I14" s="10">
        <v>5</v>
      </c>
      <c r="J14" s="10">
        <v>6</v>
      </c>
      <c r="K14" s="10">
        <v>6</v>
      </c>
      <c r="L14" s="10">
        <v>8</v>
      </c>
      <c r="M14" s="10">
        <v>11</v>
      </c>
    </row>
    <row r="15" spans="2:13" ht="14.1" customHeight="1" x14ac:dyDescent="0.25">
      <c r="B15" s="52"/>
      <c r="C15" s="8" t="s">
        <v>1</v>
      </c>
      <c r="D15" s="10"/>
      <c r="E15" s="10">
        <v>6</v>
      </c>
      <c r="F15" s="10">
        <v>15</v>
      </c>
      <c r="G15" s="10">
        <v>18</v>
      </c>
      <c r="H15" s="10">
        <v>27</v>
      </c>
      <c r="I15" s="11">
        <v>38</v>
      </c>
      <c r="J15" s="10">
        <v>44</v>
      </c>
      <c r="K15" s="10">
        <v>45</v>
      </c>
      <c r="L15" s="10">
        <v>52</v>
      </c>
      <c r="M15" s="10">
        <f>M10+M11+M12</f>
        <v>61</v>
      </c>
    </row>
    <row r="16" spans="2:13" ht="14.1" customHeight="1" x14ac:dyDescent="0.25">
      <c r="B16" s="51" t="s">
        <v>4</v>
      </c>
      <c r="C16" s="8" t="s">
        <v>11</v>
      </c>
      <c r="D16" s="10">
        <v>43</v>
      </c>
      <c r="E16" s="10">
        <v>46</v>
      </c>
      <c r="F16" s="10">
        <v>55</v>
      </c>
      <c r="G16" s="10">
        <v>52</v>
      </c>
      <c r="H16" s="10">
        <v>59</v>
      </c>
      <c r="I16" s="10">
        <v>55</v>
      </c>
      <c r="J16" s="10">
        <v>49</v>
      </c>
      <c r="K16" s="10">
        <v>53</v>
      </c>
      <c r="L16" s="10">
        <v>57</v>
      </c>
      <c r="M16" s="10">
        <v>52</v>
      </c>
    </row>
    <row r="17" spans="2:13" ht="14.1" customHeight="1" x14ac:dyDescent="0.25">
      <c r="B17" s="51"/>
      <c r="C17" s="8" t="s">
        <v>12</v>
      </c>
      <c r="D17" s="10">
        <v>99</v>
      </c>
      <c r="E17" s="10">
        <v>101</v>
      </c>
      <c r="F17" s="10">
        <v>92</v>
      </c>
      <c r="G17" s="10">
        <v>102</v>
      </c>
      <c r="H17" s="10">
        <v>101</v>
      </c>
      <c r="I17" s="10">
        <v>87</v>
      </c>
      <c r="J17" s="10">
        <v>98</v>
      </c>
      <c r="K17" s="10">
        <v>100</v>
      </c>
      <c r="L17" s="10">
        <v>105</v>
      </c>
      <c r="M17" s="10">
        <v>112</v>
      </c>
    </row>
    <row r="18" spans="2:13" ht="14.1" customHeight="1" x14ac:dyDescent="0.25">
      <c r="B18" s="51"/>
      <c r="C18" s="8" t="s">
        <v>32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</row>
    <row r="19" spans="2:13" ht="14.1" customHeight="1" x14ac:dyDescent="0.25">
      <c r="B19" s="51"/>
      <c r="C19" s="8" t="s">
        <v>0</v>
      </c>
      <c r="D19" s="10">
        <v>7</v>
      </c>
      <c r="E19" s="10">
        <v>9</v>
      </c>
      <c r="F19" s="10">
        <v>15</v>
      </c>
      <c r="G19" s="10">
        <v>15</v>
      </c>
      <c r="H19" s="10">
        <v>17</v>
      </c>
      <c r="I19" s="11">
        <v>17</v>
      </c>
      <c r="J19" s="10">
        <v>15</v>
      </c>
      <c r="K19" s="10">
        <v>12</v>
      </c>
      <c r="L19" s="10">
        <v>12</v>
      </c>
      <c r="M19" s="10">
        <v>10</v>
      </c>
    </row>
    <row r="20" spans="2:13" ht="14.1" customHeight="1" x14ac:dyDescent="0.25">
      <c r="B20" s="51"/>
      <c r="C20" s="8" t="s">
        <v>30</v>
      </c>
      <c r="D20" s="10">
        <v>41</v>
      </c>
      <c r="E20" s="10">
        <v>44</v>
      </c>
      <c r="F20" s="10">
        <v>37</v>
      </c>
      <c r="G20" s="10">
        <v>39</v>
      </c>
      <c r="H20" s="10">
        <v>39</v>
      </c>
      <c r="I20" s="10">
        <v>34</v>
      </c>
      <c r="J20" s="10">
        <v>45</v>
      </c>
      <c r="K20" s="10">
        <v>51</v>
      </c>
      <c r="L20" s="10">
        <v>65</v>
      </c>
      <c r="M20" s="10">
        <v>62</v>
      </c>
    </row>
    <row r="21" spans="2:13" ht="14.1" customHeight="1" x14ac:dyDescent="0.25">
      <c r="B21" s="52"/>
      <c r="C21" s="8" t="s">
        <v>1</v>
      </c>
      <c r="D21" s="10">
        <v>142</v>
      </c>
      <c r="E21" s="10">
        <v>147</v>
      </c>
      <c r="F21" s="10">
        <v>147</v>
      </c>
      <c r="G21" s="10">
        <v>154</v>
      </c>
      <c r="H21" s="10">
        <v>160</v>
      </c>
      <c r="I21" s="11">
        <v>142</v>
      </c>
      <c r="J21" s="10">
        <v>147</v>
      </c>
      <c r="K21" s="10">
        <v>153</v>
      </c>
      <c r="L21" s="10">
        <v>162</v>
      </c>
      <c r="M21" s="10">
        <f>M16+M17+M18</f>
        <v>164</v>
      </c>
    </row>
    <row r="22" spans="2:13" ht="14.1" customHeight="1" x14ac:dyDescent="0.25">
      <c r="B22" s="53" t="s">
        <v>14</v>
      </c>
      <c r="C22" s="8" t="s">
        <v>11</v>
      </c>
      <c r="D22" s="10">
        <v>38</v>
      </c>
      <c r="E22" s="10">
        <v>36</v>
      </c>
      <c r="F22" s="10">
        <v>36</v>
      </c>
      <c r="G22" s="10">
        <v>31</v>
      </c>
      <c r="H22" s="10">
        <v>40</v>
      </c>
      <c r="I22" s="10">
        <v>30</v>
      </c>
      <c r="J22" s="10">
        <v>31</v>
      </c>
      <c r="K22" s="10">
        <v>41</v>
      </c>
      <c r="L22" s="10">
        <v>37</v>
      </c>
      <c r="M22" s="10">
        <v>43</v>
      </c>
    </row>
    <row r="23" spans="2:13" ht="14.1" customHeight="1" x14ac:dyDescent="0.25">
      <c r="B23" s="51"/>
      <c r="C23" s="8" t="s">
        <v>12</v>
      </c>
      <c r="D23" s="10">
        <v>75</v>
      </c>
      <c r="E23" s="10">
        <v>80</v>
      </c>
      <c r="F23" s="10">
        <v>81</v>
      </c>
      <c r="G23" s="10">
        <v>73</v>
      </c>
      <c r="H23" s="10">
        <v>79</v>
      </c>
      <c r="I23" s="10">
        <v>81</v>
      </c>
      <c r="J23" s="10">
        <v>71</v>
      </c>
      <c r="K23" s="10">
        <v>68</v>
      </c>
      <c r="L23" s="10">
        <v>73</v>
      </c>
      <c r="M23" s="10">
        <v>70</v>
      </c>
    </row>
    <row r="24" spans="2:13" ht="14.1" customHeight="1" x14ac:dyDescent="0.25">
      <c r="B24" s="51"/>
      <c r="C24" s="8" t="s">
        <v>32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2:13" ht="14.1" customHeight="1" x14ac:dyDescent="0.25">
      <c r="B25" s="51"/>
      <c r="C25" s="8" t="s">
        <v>0</v>
      </c>
      <c r="D25" s="10">
        <v>10</v>
      </c>
      <c r="E25" s="10">
        <v>9</v>
      </c>
      <c r="F25" s="10">
        <v>13</v>
      </c>
      <c r="G25" s="10">
        <v>13</v>
      </c>
      <c r="H25" s="10">
        <v>14</v>
      </c>
      <c r="I25" s="11">
        <v>11</v>
      </c>
      <c r="J25" s="10">
        <v>10</v>
      </c>
      <c r="K25" s="10">
        <v>12</v>
      </c>
      <c r="L25" s="10">
        <v>17</v>
      </c>
      <c r="M25" s="10">
        <v>19</v>
      </c>
    </row>
    <row r="26" spans="2:13" ht="14.1" customHeight="1" x14ac:dyDescent="0.25">
      <c r="B26" s="51"/>
      <c r="C26" s="8" t="s">
        <v>30</v>
      </c>
      <c r="D26" s="10">
        <v>58</v>
      </c>
      <c r="E26" s="10">
        <v>58</v>
      </c>
      <c r="F26" s="10">
        <v>64</v>
      </c>
      <c r="G26" s="10">
        <v>63</v>
      </c>
      <c r="H26" s="10">
        <v>70</v>
      </c>
      <c r="I26" s="10">
        <v>70</v>
      </c>
      <c r="J26" s="10">
        <v>63</v>
      </c>
      <c r="K26" s="10">
        <v>63</v>
      </c>
      <c r="L26" s="10">
        <v>67</v>
      </c>
      <c r="M26" s="10">
        <v>60</v>
      </c>
    </row>
    <row r="27" spans="2:13" ht="14.1" customHeight="1" x14ac:dyDescent="0.25">
      <c r="B27" s="52"/>
      <c r="C27" s="8" t="s">
        <v>1</v>
      </c>
      <c r="D27" s="10">
        <v>113</v>
      </c>
      <c r="E27" s="10">
        <v>116</v>
      </c>
      <c r="F27" s="10">
        <v>117</v>
      </c>
      <c r="G27" s="10">
        <v>104</v>
      </c>
      <c r="H27" s="10">
        <v>119</v>
      </c>
      <c r="I27" s="11">
        <v>111</v>
      </c>
      <c r="J27" s="10">
        <v>102</v>
      </c>
      <c r="K27" s="10">
        <v>109</v>
      </c>
      <c r="L27" s="10">
        <v>110</v>
      </c>
      <c r="M27" s="10">
        <f>M22+M23+M24</f>
        <v>113</v>
      </c>
    </row>
    <row r="28" spans="2:13" ht="14.1" customHeight="1" x14ac:dyDescent="0.25">
      <c r="B28" s="51" t="s">
        <v>22</v>
      </c>
      <c r="C28" s="8" t="s">
        <v>11</v>
      </c>
      <c r="D28" s="10">
        <v>33</v>
      </c>
      <c r="E28" s="10">
        <v>32</v>
      </c>
      <c r="F28" s="10">
        <v>32</v>
      </c>
      <c r="G28" s="10">
        <v>39</v>
      </c>
      <c r="H28" s="10">
        <v>43</v>
      </c>
      <c r="I28" s="10">
        <v>43</v>
      </c>
      <c r="J28" s="10">
        <v>51</v>
      </c>
      <c r="K28" s="10">
        <v>48</v>
      </c>
      <c r="L28" s="10">
        <v>31</v>
      </c>
      <c r="M28" s="10">
        <v>37</v>
      </c>
    </row>
    <row r="29" spans="2:13" ht="14.1" customHeight="1" x14ac:dyDescent="0.25">
      <c r="B29" s="51"/>
      <c r="C29" s="8" t="s">
        <v>12</v>
      </c>
      <c r="D29" s="10">
        <v>100</v>
      </c>
      <c r="E29" s="10">
        <v>106</v>
      </c>
      <c r="F29" s="10">
        <v>112</v>
      </c>
      <c r="G29" s="10">
        <v>114</v>
      </c>
      <c r="H29" s="10">
        <v>108</v>
      </c>
      <c r="I29" s="10">
        <v>105</v>
      </c>
      <c r="J29" s="10">
        <v>112</v>
      </c>
      <c r="K29" s="10">
        <v>107</v>
      </c>
      <c r="L29" s="10">
        <v>105</v>
      </c>
      <c r="M29" s="10">
        <v>95</v>
      </c>
    </row>
    <row r="30" spans="2:13" ht="14.1" customHeight="1" x14ac:dyDescent="0.25">
      <c r="B30" s="51"/>
      <c r="C30" s="8" t="s">
        <v>32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</row>
    <row r="31" spans="2:13" ht="14.1" customHeight="1" x14ac:dyDescent="0.25">
      <c r="B31" s="51"/>
      <c r="C31" s="8" t="s">
        <v>0</v>
      </c>
      <c r="D31" s="10">
        <v>10</v>
      </c>
      <c r="E31" s="10">
        <v>6</v>
      </c>
      <c r="F31" s="10">
        <v>3</v>
      </c>
      <c r="G31" s="10">
        <v>3</v>
      </c>
      <c r="H31" s="10">
        <v>10</v>
      </c>
      <c r="I31" s="11">
        <v>14</v>
      </c>
      <c r="J31" s="10">
        <v>12</v>
      </c>
      <c r="K31" s="10">
        <v>12</v>
      </c>
      <c r="L31" s="10">
        <v>13</v>
      </c>
      <c r="M31" s="10">
        <v>10</v>
      </c>
    </row>
    <row r="32" spans="2:13" ht="14.1" customHeight="1" x14ac:dyDescent="0.25">
      <c r="B32" s="51"/>
      <c r="C32" s="8" t="s">
        <v>30</v>
      </c>
      <c r="D32" s="10">
        <v>92</v>
      </c>
      <c r="E32" s="10">
        <v>101</v>
      </c>
      <c r="F32" s="10">
        <v>109</v>
      </c>
      <c r="G32" s="10">
        <v>120</v>
      </c>
      <c r="H32" s="10">
        <v>118</v>
      </c>
      <c r="I32" s="10">
        <v>110</v>
      </c>
      <c r="J32" s="10">
        <v>122</v>
      </c>
      <c r="K32" s="10">
        <v>114</v>
      </c>
      <c r="L32" s="10">
        <v>95</v>
      </c>
      <c r="M32" s="10">
        <v>87</v>
      </c>
    </row>
    <row r="33" spans="2:13" ht="14.1" customHeight="1" x14ac:dyDescent="0.25">
      <c r="B33" s="52"/>
      <c r="C33" s="8" t="s">
        <v>1</v>
      </c>
      <c r="D33" s="10">
        <v>133</v>
      </c>
      <c r="E33" s="10">
        <v>138</v>
      </c>
      <c r="F33" s="10">
        <v>144</v>
      </c>
      <c r="G33" s="10">
        <v>153</v>
      </c>
      <c r="H33" s="10">
        <v>151</v>
      </c>
      <c r="I33" s="11">
        <v>148</v>
      </c>
      <c r="J33" s="10">
        <v>163</v>
      </c>
      <c r="K33" s="10">
        <v>155</v>
      </c>
      <c r="L33" s="10">
        <v>136</v>
      </c>
      <c r="M33" s="10">
        <f>M28+M29+M30</f>
        <v>132</v>
      </c>
    </row>
    <row r="34" spans="2:13" ht="14.1" customHeight="1" x14ac:dyDescent="0.25">
      <c r="B34" s="51" t="s">
        <v>15</v>
      </c>
      <c r="C34" s="8" t="s">
        <v>11</v>
      </c>
      <c r="D34" s="10">
        <v>20</v>
      </c>
      <c r="E34" s="10">
        <v>31</v>
      </c>
      <c r="F34" s="10">
        <v>35</v>
      </c>
      <c r="G34" s="10">
        <v>32</v>
      </c>
      <c r="H34" s="10">
        <v>34</v>
      </c>
      <c r="I34" s="10">
        <v>44</v>
      </c>
      <c r="J34" s="10">
        <v>49</v>
      </c>
      <c r="K34" s="10">
        <v>38</v>
      </c>
      <c r="L34" s="10">
        <v>37</v>
      </c>
      <c r="M34" s="10">
        <v>33</v>
      </c>
    </row>
    <row r="35" spans="2:13" ht="14.1" customHeight="1" x14ac:dyDescent="0.25">
      <c r="B35" s="51"/>
      <c r="C35" s="8" t="s">
        <v>12</v>
      </c>
      <c r="D35" s="10">
        <v>119</v>
      </c>
      <c r="E35" s="10">
        <v>131</v>
      </c>
      <c r="F35" s="10">
        <v>134</v>
      </c>
      <c r="G35" s="10">
        <v>142</v>
      </c>
      <c r="H35" s="10">
        <v>183</v>
      </c>
      <c r="I35" s="10">
        <v>235</v>
      </c>
      <c r="J35" s="10">
        <v>247</v>
      </c>
      <c r="K35" s="10">
        <v>205</v>
      </c>
      <c r="L35" s="10">
        <v>191</v>
      </c>
      <c r="M35" s="10">
        <v>178</v>
      </c>
    </row>
    <row r="36" spans="2:13" ht="14.1" customHeight="1" x14ac:dyDescent="0.25">
      <c r="B36" s="51"/>
      <c r="C36" s="8" t="s">
        <v>32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</row>
    <row r="37" spans="2:13" ht="14.1" customHeight="1" x14ac:dyDescent="0.25">
      <c r="B37" s="51"/>
      <c r="C37" s="8" t="s">
        <v>0</v>
      </c>
      <c r="D37" s="10">
        <v>19</v>
      </c>
      <c r="E37" s="10">
        <v>24</v>
      </c>
      <c r="F37" s="10">
        <v>19</v>
      </c>
      <c r="G37" s="10">
        <v>21</v>
      </c>
      <c r="H37" s="10">
        <v>21</v>
      </c>
      <c r="I37" s="11">
        <v>24</v>
      </c>
      <c r="J37" s="10">
        <v>44</v>
      </c>
      <c r="K37" s="10">
        <v>39</v>
      </c>
      <c r="L37" s="10">
        <v>36</v>
      </c>
      <c r="M37" s="10">
        <v>31</v>
      </c>
    </row>
    <row r="38" spans="2:13" ht="14.1" customHeight="1" x14ac:dyDescent="0.25">
      <c r="B38" s="51"/>
      <c r="C38" s="8" t="s">
        <v>30</v>
      </c>
      <c r="D38" s="10">
        <v>76</v>
      </c>
      <c r="E38" s="10">
        <v>101</v>
      </c>
      <c r="F38" s="10">
        <v>101</v>
      </c>
      <c r="G38" s="10">
        <v>101</v>
      </c>
      <c r="H38" s="10">
        <v>151</v>
      </c>
      <c r="I38" s="10">
        <v>164</v>
      </c>
      <c r="J38" s="10">
        <v>146</v>
      </c>
      <c r="K38" s="10">
        <v>118</v>
      </c>
      <c r="L38" s="10">
        <v>104</v>
      </c>
      <c r="M38" s="10">
        <v>96</v>
      </c>
    </row>
    <row r="39" spans="2:13" ht="14.1" customHeight="1" x14ac:dyDescent="0.25">
      <c r="B39" s="52"/>
      <c r="C39" s="8" t="s">
        <v>1</v>
      </c>
      <c r="D39" s="10">
        <v>139</v>
      </c>
      <c r="E39" s="10">
        <v>162</v>
      </c>
      <c r="F39" s="10">
        <v>169</v>
      </c>
      <c r="G39" s="10">
        <v>174</v>
      </c>
      <c r="H39" s="10">
        <v>217</v>
      </c>
      <c r="I39" s="11">
        <v>279</v>
      </c>
      <c r="J39" s="10">
        <v>297</v>
      </c>
      <c r="K39" s="10">
        <v>243</v>
      </c>
      <c r="L39" s="10">
        <v>229</v>
      </c>
      <c r="M39" s="10">
        <f>M34+M35+M36</f>
        <v>211</v>
      </c>
    </row>
    <row r="40" spans="2:13" ht="14.1" customHeight="1" x14ac:dyDescent="0.25">
      <c r="B40" s="51" t="s">
        <v>33</v>
      </c>
      <c r="C40" s="8" t="s">
        <v>11</v>
      </c>
      <c r="D40" s="10">
        <v>23</v>
      </c>
      <c r="E40" s="10">
        <v>25</v>
      </c>
      <c r="F40" s="10">
        <v>25</v>
      </c>
      <c r="G40" s="10">
        <v>17</v>
      </c>
      <c r="H40" s="10">
        <v>8</v>
      </c>
      <c r="I40" s="10">
        <v>4</v>
      </c>
      <c r="J40" s="10">
        <v>3</v>
      </c>
      <c r="K40" s="10">
        <v>2</v>
      </c>
      <c r="L40" s="10">
        <v>2</v>
      </c>
      <c r="M40" s="10">
        <v>1</v>
      </c>
    </row>
    <row r="41" spans="2:13" ht="14.1" customHeight="1" x14ac:dyDescent="0.25">
      <c r="B41" s="51"/>
      <c r="C41" s="8" t="s">
        <v>12</v>
      </c>
      <c r="D41" s="10">
        <v>34</v>
      </c>
      <c r="E41" s="10">
        <v>33</v>
      </c>
      <c r="F41" s="10">
        <v>34</v>
      </c>
      <c r="G41" s="10">
        <v>30</v>
      </c>
      <c r="H41" s="10">
        <v>16</v>
      </c>
      <c r="I41" s="10">
        <v>10</v>
      </c>
      <c r="J41" s="10">
        <v>7</v>
      </c>
      <c r="K41" s="10">
        <v>5</v>
      </c>
      <c r="L41" s="10">
        <v>3</v>
      </c>
      <c r="M41" s="10">
        <v>0</v>
      </c>
    </row>
    <row r="42" spans="2:13" ht="14.1" customHeight="1" x14ac:dyDescent="0.25">
      <c r="B42" s="51"/>
      <c r="C42" s="8" t="s">
        <v>32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</row>
    <row r="43" spans="2:13" ht="14.1" customHeight="1" x14ac:dyDescent="0.25">
      <c r="B43" s="51"/>
      <c r="C43" s="8" t="s">
        <v>0</v>
      </c>
      <c r="D43" s="10">
        <v>5</v>
      </c>
      <c r="E43" s="10">
        <v>7</v>
      </c>
      <c r="F43" s="10">
        <v>9</v>
      </c>
      <c r="G43" s="10">
        <v>7</v>
      </c>
      <c r="H43" s="10">
        <v>4</v>
      </c>
      <c r="I43" s="10">
        <v>2</v>
      </c>
      <c r="J43" s="10">
        <v>3</v>
      </c>
      <c r="K43" s="10">
        <v>1</v>
      </c>
      <c r="L43" s="10">
        <v>1</v>
      </c>
      <c r="M43" s="10">
        <v>0</v>
      </c>
    </row>
    <row r="44" spans="2:13" ht="14.1" customHeight="1" x14ac:dyDescent="0.25">
      <c r="B44" s="51"/>
      <c r="C44" s="8" t="s">
        <v>30</v>
      </c>
      <c r="D44" s="10">
        <v>28</v>
      </c>
      <c r="E44" s="10">
        <v>27</v>
      </c>
      <c r="F44" s="10">
        <v>34</v>
      </c>
      <c r="G44" s="10">
        <v>28</v>
      </c>
      <c r="H44" s="10">
        <v>17</v>
      </c>
      <c r="I44" s="10">
        <v>9</v>
      </c>
      <c r="J44" s="10">
        <v>6</v>
      </c>
      <c r="K44" s="10">
        <v>3</v>
      </c>
      <c r="L44" s="10">
        <v>2</v>
      </c>
      <c r="M44" s="10">
        <v>1</v>
      </c>
    </row>
    <row r="45" spans="2:13" ht="14.1" customHeight="1" x14ac:dyDescent="0.25">
      <c r="B45" s="52"/>
      <c r="C45" s="8" t="s">
        <v>1</v>
      </c>
      <c r="D45" s="2">
        <v>57</v>
      </c>
      <c r="E45" s="2">
        <v>58</v>
      </c>
      <c r="F45" s="2">
        <v>60</v>
      </c>
      <c r="G45" s="2">
        <v>47</v>
      </c>
      <c r="H45" s="2">
        <v>24</v>
      </c>
      <c r="I45" s="2">
        <v>14</v>
      </c>
      <c r="J45" s="2">
        <v>10</v>
      </c>
      <c r="K45" s="2">
        <v>7</v>
      </c>
      <c r="L45" s="2">
        <v>5</v>
      </c>
      <c r="M45" s="10">
        <f>M40+M41+M42</f>
        <v>1</v>
      </c>
    </row>
    <row r="46" spans="2:13" ht="14.1" customHeight="1" x14ac:dyDescent="0.25">
      <c r="B46" s="51" t="s">
        <v>16</v>
      </c>
      <c r="C46" s="8" t="s">
        <v>11</v>
      </c>
      <c r="D46" s="10">
        <v>26</v>
      </c>
      <c r="E46" s="10">
        <v>22</v>
      </c>
      <c r="F46" s="10">
        <v>21</v>
      </c>
      <c r="G46" s="10">
        <v>27</v>
      </c>
      <c r="H46" s="10">
        <v>26</v>
      </c>
      <c r="I46" s="10">
        <v>28</v>
      </c>
      <c r="J46" s="10">
        <v>28</v>
      </c>
      <c r="K46" s="10">
        <v>30</v>
      </c>
      <c r="L46" s="10">
        <v>35</v>
      </c>
      <c r="M46" s="10">
        <v>36</v>
      </c>
    </row>
    <row r="47" spans="2:13" ht="14.1" customHeight="1" x14ac:dyDescent="0.25">
      <c r="B47" s="51"/>
      <c r="C47" s="8" t="s">
        <v>12</v>
      </c>
      <c r="D47" s="10">
        <v>52</v>
      </c>
      <c r="E47" s="10">
        <v>56</v>
      </c>
      <c r="F47" s="10">
        <v>57</v>
      </c>
      <c r="G47" s="10">
        <v>52</v>
      </c>
      <c r="H47" s="10">
        <v>44</v>
      </c>
      <c r="I47" s="10">
        <v>55</v>
      </c>
      <c r="J47" s="10">
        <v>58</v>
      </c>
      <c r="K47" s="10">
        <v>72</v>
      </c>
      <c r="L47" s="10">
        <v>70</v>
      </c>
      <c r="M47" s="10">
        <v>59</v>
      </c>
    </row>
    <row r="48" spans="2:13" ht="14.1" customHeight="1" x14ac:dyDescent="0.25">
      <c r="B48" s="51"/>
      <c r="C48" s="8" t="s">
        <v>32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1</v>
      </c>
    </row>
    <row r="49" spans="2:13" ht="14.1" customHeight="1" x14ac:dyDescent="0.25">
      <c r="B49" s="51"/>
      <c r="C49" s="8" t="s">
        <v>0</v>
      </c>
      <c r="D49" s="10">
        <v>9</v>
      </c>
      <c r="E49" s="10">
        <v>8</v>
      </c>
      <c r="F49" s="10">
        <v>5</v>
      </c>
      <c r="G49" s="10">
        <v>6</v>
      </c>
      <c r="H49" s="10">
        <v>6</v>
      </c>
      <c r="I49" s="11">
        <v>7</v>
      </c>
      <c r="J49" s="10">
        <v>8</v>
      </c>
      <c r="K49" s="10">
        <v>8</v>
      </c>
      <c r="L49" s="10">
        <v>8</v>
      </c>
      <c r="M49" s="10">
        <v>9</v>
      </c>
    </row>
    <row r="50" spans="2:13" ht="14.1" customHeight="1" x14ac:dyDescent="0.25">
      <c r="B50" s="51"/>
      <c r="C50" s="8" t="s">
        <v>30</v>
      </c>
      <c r="D50" s="10">
        <v>47</v>
      </c>
      <c r="E50" s="10">
        <v>46</v>
      </c>
      <c r="F50" s="10">
        <v>49</v>
      </c>
      <c r="G50" s="10">
        <v>47</v>
      </c>
      <c r="H50" s="10">
        <v>42</v>
      </c>
      <c r="I50" s="10">
        <v>41</v>
      </c>
      <c r="J50" s="10">
        <v>41</v>
      </c>
      <c r="K50" s="10">
        <v>52</v>
      </c>
      <c r="L50" s="10">
        <v>62</v>
      </c>
      <c r="M50" s="10">
        <v>55</v>
      </c>
    </row>
    <row r="51" spans="2:13" ht="14.1" customHeight="1" x14ac:dyDescent="0.25">
      <c r="B51" s="52"/>
      <c r="C51" s="8" t="s">
        <v>1</v>
      </c>
      <c r="D51" s="2">
        <v>78</v>
      </c>
      <c r="E51" s="2">
        <v>78</v>
      </c>
      <c r="F51" s="2">
        <v>78</v>
      </c>
      <c r="G51" s="2">
        <v>79</v>
      </c>
      <c r="H51" s="2">
        <v>71</v>
      </c>
      <c r="I51" s="7">
        <v>84</v>
      </c>
      <c r="J51" s="2">
        <v>87</v>
      </c>
      <c r="K51" s="2">
        <v>103</v>
      </c>
      <c r="L51" s="10">
        <v>106</v>
      </c>
      <c r="M51" s="10">
        <f>M46+M47+M48</f>
        <v>96</v>
      </c>
    </row>
    <row r="52" spans="2:13" ht="14.1" customHeight="1" x14ac:dyDescent="0.25">
      <c r="B52" s="51" t="s">
        <v>7</v>
      </c>
      <c r="C52" s="8" t="s">
        <v>11</v>
      </c>
      <c r="D52" s="10">
        <v>17</v>
      </c>
      <c r="E52" s="10">
        <v>17</v>
      </c>
      <c r="F52" s="10">
        <v>17</v>
      </c>
      <c r="G52" s="10">
        <v>9</v>
      </c>
      <c r="H52" s="10">
        <v>9</v>
      </c>
      <c r="I52" s="10">
        <v>12</v>
      </c>
      <c r="J52" s="10">
        <v>16</v>
      </c>
      <c r="K52" s="10">
        <v>18</v>
      </c>
      <c r="L52" s="10">
        <v>25</v>
      </c>
      <c r="M52" s="10">
        <v>24</v>
      </c>
    </row>
    <row r="53" spans="2:13" ht="14.1" customHeight="1" x14ac:dyDescent="0.25">
      <c r="B53" s="51"/>
      <c r="C53" s="8" t="s">
        <v>12</v>
      </c>
      <c r="D53" s="10">
        <v>84</v>
      </c>
      <c r="E53" s="10">
        <v>80</v>
      </c>
      <c r="F53" s="10">
        <v>77</v>
      </c>
      <c r="G53" s="10">
        <v>73</v>
      </c>
      <c r="H53" s="10">
        <v>68</v>
      </c>
      <c r="I53" s="10">
        <v>72</v>
      </c>
      <c r="J53" s="10">
        <v>87</v>
      </c>
      <c r="K53" s="10">
        <v>91</v>
      </c>
      <c r="L53" s="10">
        <v>95</v>
      </c>
      <c r="M53" s="10">
        <v>90</v>
      </c>
    </row>
    <row r="54" spans="2:13" ht="14.1" customHeight="1" x14ac:dyDescent="0.25">
      <c r="B54" s="51"/>
      <c r="C54" s="8" t="s">
        <v>32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</row>
    <row r="55" spans="2:13" ht="14.1" customHeight="1" x14ac:dyDescent="0.25">
      <c r="B55" s="51"/>
      <c r="C55" s="8" t="s">
        <v>0</v>
      </c>
      <c r="D55" s="10">
        <v>3.5</v>
      </c>
      <c r="E55" s="10">
        <v>6</v>
      </c>
      <c r="F55" s="10">
        <v>4</v>
      </c>
      <c r="G55" s="10">
        <v>4</v>
      </c>
      <c r="H55" s="10">
        <v>1</v>
      </c>
      <c r="I55" s="11">
        <v>2</v>
      </c>
      <c r="J55" s="10">
        <v>1.5</v>
      </c>
      <c r="K55" s="10">
        <v>4</v>
      </c>
      <c r="L55" s="10">
        <v>7</v>
      </c>
      <c r="M55" s="10">
        <v>6</v>
      </c>
    </row>
    <row r="56" spans="2:13" ht="14.1" customHeight="1" x14ac:dyDescent="0.25">
      <c r="B56" s="51"/>
      <c r="C56" s="8" t="s">
        <v>30</v>
      </c>
      <c r="D56" s="10">
        <v>70</v>
      </c>
      <c r="E56" s="10">
        <v>62</v>
      </c>
      <c r="F56" s="10">
        <v>54</v>
      </c>
      <c r="G56" s="10">
        <v>48</v>
      </c>
      <c r="H56" s="10">
        <v>49</v>
      </c>
      <c r="I56" s="10">
        <v>56</v>
      </c>
      <c r="J56" s="10">
        <v>69</v>
      </c>
      <c r="K56" s="10">
        <v>70</v>
      </c>
      <c r="L56" s="10">
        <v>74</v>
      </c>
      <c r="M56" s="10">
        <v>74</v>
      </c>
    </row>
    <row r="57" spans="2:13" ht="14.1" customHeight="1" x14ac:dyDescent="0.25">
      <c r="B57" s="52"/>
      <c r="C57" s="8" t="s">
        <v>1</v>
      </c>
      <c r="D57" s="2">
        <v>101</v>
      </c>
      <c r="E57" s="2">
        <v>97</v>
      </c>
      <c r="F57" s="2">
        <v>94</v>
      </c>
      <c r="G57" s="2">
        <v>83</v>
      </c>
      <c r="H57" s="2">
        <v>77</v>
      </c>
      <c r="I57" s="7">
        <v>84</v>
      </c>
      <c r="J57" s="2">
        <v>103</v>
      </c>
      <c r="K57" s="2">
        <v>109</v>
      </c>
      <c r="L57" s="10">
        <v>120</v>
      </c>
      <c r="M57" s="10">
        <f>M52+M53+M54</f>
        <v>114</v>
      </c>
    </row>
    <row r="58" spans="2:13" ht="15" x14ac:dyDescent="0.25">
      <c r="B58" s="51" t="s">
        <v>31</v>
      </c>
      <c r="C58" s="8" t="s">
        <v>11</v>
      </c>
      <c r="D58" s="10">
        <v>8</v>
      </c>
      <c r="E58" s="10">
        <v>7</v>
      </c>
      <c r="F58" s="10">
        <v>6</v>
      </c>
      <c r="G58" s="10">
        <v>7</v>
      </c>
      <c r="H58" s="10">
        <v>4</v>
      </c>
      <c r="I58" s="10">
        <v>6</v>
      </c>
      <c r="J58" s="10">
        <v>0</v>
      </c>
      <c r="K58" s="10">
        <v>0</v>
      </c>
      <c r="L58" s="10">
        <v>0</v>
      </c>
      <c r="M58" s="10">
        <v>1</v>
      </c>
    </row>
    <row r="59" spans="2:13" ht="15" x14ac:dyDescent="0.25">
      <c r="B59" s="51"/>
      <c r="C59" s="8" t="s">
        <v>12</v>
      </c>
      <c r="D59" s="10">
        <v>44</v>
      </c>
      <c r="E59" s="10">
        <v>48</v>
      </c>
      <c r="F59" s="10">
        <v>52</v>
      </c>
      <c r="G59" s="10">
        <v>43</v>
      </c>
      <c r="H59" s="10">
        <v>28</v>
      </c>
      <c r="I59" s="10">
        <v>22</v>
      </c>
      <c r="J59" s="10">
        <v>12</v>
      </c>
      <c r="K59" s="10">
        <v>0</v>
      </c>
      <c r="L59" s="10">
        <v>0</v>
      </c>
      <c r="M59" s="10">
        <v>1</v>
      </c>
    </row>
    <row r="60" spans="2:13" ht="15" x14ac:dyDescent="0.25">
      <c r="B60" s="51"/>
      <c r="C60" s="8" t="s">
        <v>32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</row>
    <row r="61" spans="2:13" ht="15" x14ac:dyDescent="0.25">
      <c r="B61" s="51"/>
      <c r="C61" s="8" t="s">
        <v>0</v>
      </c>
      <c r="D61" s="10">
        <v>8</v>
      </c>
      <c r="E61" s="10">
        <v>3</v>
      </c>
      <c r="F61" s="10">
        <v>4</v>
      </c>
      <c r="G61" s="10">
        <v>5</v>
      </c>
      <c r="H61" s="10">
        <v>2</v>
      </c>
      <c r="I61" s="10">
        <v>2</v>
      </c>
      <c r="J61" s="10">
        <v>2</v>
      </c>
      <c r="K61" s="10">
        <v>0</v>
      </c>
      <c r="L61" s="10">
        <v>0</v>
      </c>
      <c r="M61" s="10">
        <v>0</v>
      </c>
    </row>
    <row r="62" spans="2:13" ht="15" x14ac:dyDescent="0.25">
      <c r="B62" s="51"/>
      <c r="C62" s="8" t="s">
        <v>30</v>
      </c>
      <c r="D62" s="10">
        <v>8</v>
      </c>
      <c r="E62" s="10">
        <v>7</v>
      </c>
      <c r="F62" s="10">
        <v>4</v>
      </c>
      <c r="G62" s="10">
        <v>4</v>
      </c>
      <c r="H62" s="10">
        <v>2</v>
      </c>
      <c r="I62" s="10">
        <v>3</v>
      </c>
      <c r="J62" s="10">
        <v>1</v>
      </c>
      <c r="K62" s="10">
        <v>1</v>
      </c>
      <c r="L62" s="10">
        <v>0</v>
      </c>
      <c r="M62" s="10">
        <v>0</v>
      </c>
    </row>
    <row r="63" spans="2:13" ht="15" x14ac:dyDescent="0.25">
      <c r="B63" s="52"/>
      <c r="C63" s="8" t="s">
        <v>1</v>
      </c>
      <c r="D63" s="2">
        <v>60</v>
      </c>
      <c r="E63" s="2">
        <v>63</v>
      </c>
      <c r="F63" s="2">
        <v>63</v>
      </c>
      <c r="G63" s="2">
        <v>55</v>
      </c>
      <c r="H63" s="2">
        <v>35</v>
      </c>
      <c r="I63" s="2">
        <v>31</v>
      </c>
      <c r="J63" s="2">
        <v>13</v>
      </c>
      <c r="K63" s="2">
        <v>1</v>
      </c>
      <c r="L63" s="2">
        <v>0</v>
      </c>
      <c r="M63" s="10">
        <f>M58+M59+M60</f>
        <v>2</v>
      </c>
    </row>
  </sheetData>
  <sheetProtection algorithmName="SHA-512" hashValue="+y1nMfTPJj+OsydCh3KwmgZlkJmOrF3wWe+yYle5/b9uRqmfpaYjkJsCasnaKHkfzAFWMzOn8s90unkSxxTgjQ==" saltValue="OoutwX0RX2tiO7PnnBzdnw==" spinCount="100000" sheet="1" objects="1" scenarios="1" selectLockedCells="1" selectUnlockedCells="1"/>
  <mergeCells count="11">
    <mergeCell ref="B52:B57"/>
    <mergeCell ref="B58:B63"/>
    <mergeCell ref="B40:B45"/>
    <mergeCell ref="B46:B51"/>
    <mergeCell ref="B28:B33"/>
    <mergeCell ref="B34:B39"/>
    <mergeCell ref="B16:B21"/>
    <mergeCell ref="B2:M2"/>
    <mergeCell ref="B10:B15"/>
    <mergeCell ref="B4:B9"/>
    <mergeCell ref="B22:B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A3C1-4D64-4272-91A8-7679C6BCC888}">
  <dimension ref="B2:N102"/>
  <sheetViews>
    <sheetView workbookViewId="0">
      <selection sqref="A1:XFD1048576"/>
    </sheetView>
  </sheetViews>
  <sheetFormatPr defaultRowHeight="12.75" x14ac:dyDescent="0.2"/>
  <cols>
    <col min="2" max="2" width="11.42578125" customWidth="1"/>
    <col min="4" max="14" width="8.7109375" style="1"/>
  </cols>
  <sheetData>
    <row r="2" spans="2:14" x14ac:dyDescent="0.2">
      <c r="B2" s="4" t="s">
        <v>34</v>
      </c>
      <c r="C2" s="4"/>
      <c r="D2" s="16"/>
      <c r="E2" s="16"/>
    </row>
    <row r="4" spans="2:14" ht="15" x14ac:dyDescent="0.25">
      <c r="B4" s="50" t="s">
        <v>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2:14" ht="15" x14ac:dyDescent="0.25">
      <c r="B5" s="2"/>
      <c r="C5" s="2"/>
      <c r="D5" s="3"/>
      <c r="E5" s="5">
        <v>2011</v>
      </c>
      <c r="F5" s="5">
        <v>2012</v>
      </c>
      <c r="G5" s="5">
        <v>2013</v>
      </c>
      <c r="H5" s="5">
        <v>2014</v>
      </c>
      <c r="I5" s="6">
        <v>2015</v>
      </c>
      <c r="J5" s="6">
        <v>2016</v>
      </c>
      <c r="K5" s="6">
        <v>2017</v>
      </c>
      <c r="L5" s="6">
        <v>2018</v>
      </c>
      <c r="M5" s="6">
        <f t="shared" ref="M5" si="0">L5+1</f>
        <v>2019</v>
      </c>
      <c r="N5" s="6">
        <f t="shared" ref="N5" si="1">M5+1</f>
        <v>2020</v>
      </c>
    </row>
    <row r="6" spans="2:14" ht="15" x14ac:dyDescent="0.25">
      <c r="B6" s="53" t="s">
        <v>9</v>
      </c>
      <c r="C6" s="53" t="s">
        <v>10</v>
      </c>
      <c r="D6" s="28" t="s">
        <v>11</v>
      </c>
      <c r="E6" s="17"/>
      <c r="F6" s="18"/>
      <c r="G6" s="25"/>
      <c r="H6" s="14">
        <f>H18+H30+H42+H54+H67+H79+H91</f>
        <v>3</v>
      </c>
      <c r="I6" s="14">
        <f t="shared" ref="I6:N6" si="2">I18+I30+I42+I54+I67+I79+I91</f>
        <v>4</v>
      </c>
      <c r="J6" s="14">
        <f t="shared" si="2"/>
        <v>6</v>
      </c>
      <c r="K6" s="14">
        <f t="shared" si="2"/>
        <v>8</v>
      </c>
      <c r="L6" s="14">
        <f t="shared" si="2"/>
        <v>8</v>
      </c>
      <c r="M6" s="14">
        <f t="shared" si="2"/>
        <v>7</v>
      </c>
      <c r="N6" s="14">
        <f t="shared" si="2"/>
        <v>10</v>
      </c>
    </row>
    <row r="7" spans="2:14" ht="15" x14ac:dyDescent="0.25">
      <c r="B7" s="51"/>
      <c r="C7" s="51"/>
      <c r="D7" s="28" t="s">
        <v>12</v>
      </c>
      <c r="E7" s="19"/>
      <c r="F7" s="20"/>
      <c r="G7" s="26"/>
      <c r="H7" s="14">
        <f>H19+H31+H43+H55+H68+H80+H92</f>
        <v>5</v>
      </c>
      <c r="I7" s="14">
        <f t="shared" ref="I7:N9" si="3">I19+I31+I43+I55+I68+I80+I92</f>
        <v>6</v>
      </c>
      <c r="J7" s="14">
        <f t="shared" si="3"/>
        <v>8</v>
      </c>
      <c r="K7" s="14">
        <f t="shared" si="3"/>
        <v>10</v>
      </c>
      <c r="L7" s="14">
        <f t="shared" si="3"/>
        <v>15</v>
      </c>
      <c r="M7" s="14">
        <f t="shared" si="3"/>
        <v>21</v>
      </c>
      <c r="N7" s="14">
        <f t="shared" si="3"/>
        <v>19</v>
      </c>
    </row>
    <row r="8" spans="2:14" ht="15" x14ac:dyDescent="0.25">
      <c r="B8" s="51"/>
      <c r="C8" s="51"/>
      <c r="D8" s="28" t="s">
        <v>0</v>
      </c>
      <c r="E8" s="19"/>
      <c r="F8" s="20"/>
      <c r="G8" s="26"/>
      <c r="H8" s="14">
        <f>H20+H32+H44+H56+H69+H81+H93</f>
        <v>0</v>
      </c>
      <c r="I8" s="14">
        <f t="shared" si="3"/>
        <v>0</v>
      </c>
      <c r="J8" s="14">
        <f t="shared" si="3"/>
        <v>0</v>
      </c>
      <c r="K8" s="14">
        <f t="shared" si="3"/>
        <v>0</v>
      </c>
      <c r="L8" s="14">
        <f t="shared" si="3"/>
        <v>1</v>
      </c>
      <c r="M8" s="14">
        <f t="shared" si="3"/>
        <v>1</v>
      </c>
      <c r="N8" s="14">
        <f t="shared" si="3"/>
        <v>1</v>
      </c>
    </row>
    <row r="9" spans="2:14" ht="15" x14ac:dyDescent="0.25">
      <c r="B9" s="51"/>
      <c r="C9" s="52"/>
      <c r="D9" s="28" t="s">
        <v>1</v>
      </c>
      <c r="E9" s="21"/>
      <c r="F9" s="22"/>
      <c r="G9" s="27"/>
      <c r="H9" s="14">
        <f>H21+H33+H45+H57+H70+H82+H94</f>
        <v>8</v>
      </c>
      <c r="I9" s="14">
        <f t="shared" si="3"/>
        <v>10</v>
      </c>
      <c r="J9" s="14">
        <f t="shared" si="3"/>
        <v>14</v>
      </c>
      <c r="K9" s="14">
        <f t="shared" si="3"/>
        <v>18</v>
      </c>
      <c r="L9" s="14">
        <f t="shared" si="3"/>
        <v>23</v>
      </c>
      <c r="M9" s="14">
        <f t="shared" si="3"/>
        <v>28</v>
      </c>
      <c r="N9" s="14">
        <f t="shared" si="3"/>
        <v>29</v>
      </c>
    </row>
    <row r="10" spans="2:14" ht="15" x14ac:dyDescent="0.25">
      <c r="B10" s="51"/>
      <c r="C10" s="53" t="s">
        <v>13</v>
      </c>
      <c r="D10" s="29" t="s">
        <v>11</v>
      </c>
      <c r="E10" s="23">
        <f>E22+E34+E46+E58+E71+E83+E95</f>
        <v>23</v>
      </c>
      <c r="F10" s="23">
        <f t="shared" ref="F10:M10" si="4">F22+F34+F46+F58+F71+F83+F95</f>
        <v>23</v>
      </c>
      <c r="G10" s="23">
        <f t="shared" si="4"/>
        <v>21</v>
      </c>
      <c r="H10" s="23">
        <f t="shared" si="4"/>
        <v>21</v>
      </c>
      <c r="I10" s="23">
        <f t="shared" si="4"/>
        <v>24</v>
      </c>
      <c r="J10" s="23">
        <f t="shared" si="4"/>
        <v>26</v>
      </c>
      <c r="K10" s="23">
        <f t="shared" si="4"/>
        <v>28</v>
      </c>
      <c r="L10" s="23">
        <f t="shared" si="4"/>
        <v>29</v>
      </c>
      <c r="M10" s="23">
        <f t="shared" si="4"/>
        <v>34</v>
      </c>
      <c r="N10" s="23">
        <f t="shared" ref="N10" si="5">N22+N34+N46+N58+N71+N83+N95</f>
        <v>33</v>
      </c>
    </row>
    <row r="11" spans="2:14" ht="15" x14ac:dyDescent="0.25">
      <c r="B11" s="51"/>
      <c r="C11" s="51"/>
      <c r="D11" s="29" t="s">
        <v>12</v>
      </c>
      <c r="E11" s="23">
        <f>E23+E35+E47+E59+E72+E84+E96</f>
        <v>108</v>
      </c>
      <c r="F11" s="23">
        <f t="shared" ref="F11:N11" si="6">F23+F35+F47+F59+F72+F84+F96</f>
        <v>110</v>
      </c>
      <c r="G11" s="23">
        <f t="shared" si="6"/>
        <v>107</v>
      </c>
      <c r="H11" s="23">
        <f t="shared" si="6"/>
        <v>106</v>
      </c>
      <c r="I11" s="23">
        <f t="shared" si="6"/>
        <v>103</v>
      </c>
      <c r="J11" s="23">
        <f t="shared" si="6"/>
        <v>101</v>
      </c>
      <c r="K11" s="23">
        <f t="shared" si="6"/>
        <v>104</v>
      </c>
      <c r="L11" s="23">
        <f t="shared" si="6"/>
        <v>113</v>
      </c>
      <c r="M11" s="23">
        <f t="shared" si="6"/>
        <v>117</v>
      </c>
      <c r="N11" s="23">
        <f t="shared" si="6"/>
        <v>115</v>
      </c>
    </row>
    <row r="12" spans="2:14" ht="15" x14ac:dyDescent="0.25">
      <c r="B12" s="51"/>
      <c r="C12" s="51"/>
      <c r="D12" s="29" t="s">
        <v>0</v>
      </c>
      <c r="E12" s="23">
        <f>E24+E36+E48+E60+E73+E85+E97</f>
        <v>7</v>
      </c>
      <c r="F12" s="23">
        <f t="shared" ref="F12:N12" si="7">F24+F36+F48+F60+F73+F85+F97</f>
        <v>7</v>
      </c>
      <c r="G12" s="23">
        <f t="shared" si="7"/>
        <v>8</v>
      </c>
      <c r="H12" s="23">
        <f t="shared" si="7"/>
        <v>7</v>
      </c>
      <c r="I12" s="23">
        <f t="shared" si="7"/>
        <v>8</v>
      </c>
      <c r="J12" s="23">
        <f t="shared" si="7"/>
        <v>8</v>
      </c>
      <c r="K12" s="23">
        <f t="shared" si="7"/>
        <v>8</v>
      </c>
      <c r="L12" s="23">
        <f t="shared" si="7"/>
        <v>11</v>
      </c>
      <c r="M12" s="23">
        <f t="shared" si="7"/>
        <v>11</v>
      </c>
      <c r="N12" s="3">
        <f t="shared" si="7"/>
        <v>11</v>
      </c>
    </row>
    <row r="13" spans="2:14" ht="15" x14ac:dyDescent="0.25">
      <c r="B13" s="51"/>
      <c r="C13" s="52"/>
      <c r="D13" s="29" t="s">
        <v>1</v>
      </c>
      <c r="E13" s="23">
        <f>E25+E37+E49+E61+E74+E86+E98</f>
        <v>131</v>
      </c>
      <c r="F13" s="23">
        <f t="shared" ref="F13:N13" si="8">F25+F37+F49+F61+F74+F86+F98</f>
        <v>133</v>
      </c>
      <c r="G13" s="23">
        <f t="shared" si="8"/>
        <v>128</v>
      </c>
      <c r="H13" s="23">
        <f t="shared" si="8"/>
        <v>127</v>
      </c>
      <c r="I13" s="23">
        <f t="shared" si="8"/>
        <v>127</v>
      </c>
      <c r="J13" s="23">
        <f t="shared" si="8"/>
        <v>127</v>
      </c>
      <c r="K13" s="23">
        <f t="shared" si="8"/>
        <v>132</v>
      </c>
      <c r="L13" s="23">
        <f t="shared" si="8"/>
        <v>142</v>
      </c>
      <c r="M13" s="23">
        <f t="shared" si="8"/>
        <v>151</v>
      </c>
      <c r="N13" s="23">
        <f t="shared" si="8"/>
        <v>148</v>
      </c>
    </row>
    <row r="14" spans="2:14" ht="15" x14ac:dyDescent="0.25">
      <c r="B14" s="51"/>
      <c r="C14" s="53" t="s">
        <v>35</v>
      </c>
      <c r="D14" s="29" t="s">
        <v>11</v>
      </c>
      <c r="E14" s="23">
        <f t="shared" ref="E14:N14" si="9">E26+E38+E50+E62+E75+E87+E99</f>
        <v>23</v>
      </c>
      <c r="F14" s="23">
        <f t="shared" si="9"/>
        <v>23</v>
      </c>
      <c r="G14" s="23">
        <f t="shared" si="9"/>
        <v>21</v>
      </c>
      <c r="H14" s="23">
        <f t="shared" si="9"/>
        <v>24</v>
      </c>
      <c r="I14" s="23">
        <f t="shared" si="9"/>
        <v>28</v>
      </c>
      <c r="J14" s="23">
        <f t="shared" si="9"/>
        <v>32</v>
      </c>
      <c r="K14" s="23">
        <f t="shared" si="9"/>
        <v>36</v>
      </c>
      <c r="L14" s="23">
        <f t="shared" si="9"/>
        <v>37</v>
      </c>
      <c r="M14" s="23">
        <f t="shared" si="9"/>
        <v>41</v>
      </c>
      <c r="N14" s="23">
        <f t="shared" si="9"/>
        <v>43</v>
      </c>
    </row>
    <row r="15" spans="2:14" ht="15" x14ac:dyDescent="0.25">
      <c r="B15" s="51"/>
      <c r="C15" s="51"/>
      <c r="D15" s="29" t="s">
        <v>12</v>
      </c>
      <c r="E15" s="23">
        <f t="shared" ref="E15:N15" si="10">E27+E39+E51+E63+E76+E88+E100</f>
        <v>108</v>
      </c>
      <c r="F15" s="23">
        <f t="shared" si="10"/>
        <v>110</v>
      </c>
      <c r="G15" s="23">
        <f t="shared" si="10"/>
        <v>107</v>
      </c>
      <c r="H15" s="23">
        <f t="shared" si="10"/>
        <v>111</v>
      </c>
      <c r="I15" s="23">
        <f t="shared" si="10"/>
        <v>109</v>
      </c>
      <c r="J15" s="23">
        <f t="shared" si="10"/>
        <v>109</v>
      </c>
      <c r="K15" s="23">
        <f t="shared" si="10"/>
        <v>114</v>
      </c>
      <c r="L15" s="23">
        <f t="shared" si="10"/>
        <v>128</v>
      </c>
      <c r="M15" s="23">
        <f t="shared" si="10"/>
        <v>138</v>
      </c>
      <c r="N15" s="23">
        <f t="shared" si="10"/>
        <v>134</v>
      </c>
    </row>
    <row r="16" spans="2:14" ht="15" x14ac:dyDescent="0.25">
      <c r="B16" s="51"/>
      <c r="C16" s="51"/>
      <c r="D16" s="29" t="s">
        <v>0</v>
      </c>
      <c r="E16" s="23">
        <f t="shared" ref="E16:N16" si="11">E28+E40+E52+E64+E77+E89+E101</f>
        <v>7</v>
      </c>
      <c r="F16" s="23">
        <f t="shared" si="11"/>
        <v>7</v>
      </c>
      <c r="G16" s="23">
        <f t="shared" si="11"/>
        <v>8</v>
      </c>
      <c r="H16" s="23">
        <f t="shared" si="11"/>
        <v>7</v>
      </c>
      <c r="I16" s="23">
        <f t="shared" si="11"/>
        <v>8</v>
      </c>
      <c r="J16" s="23">
        <f t="shared" si="11"/>
        <v>8</v>
      </c>
      <c r="K16" s="23">
        <f t="shared" si="11"/>
        <v>8</v>
      </c>
      <c r="L16" s="23">
        <f t="shared" si="11"/>
        <v>12</v>
      </c>
      <c r="M16" s="23">
        <f t="shared" si="11"/>
        <v>12</v>
      </c>
      <c r="N16" s="23">
        <f t="shared" si="11"/>
        <v>12</v>
      </c>
    </row>
    <row r="17" spans="2:14" ht="15" x14ac:dyDescent="0.25">
      <c r="B17" s="52"/>
      <c r="C17" s="52"/>
      <c r="D17" s="29" t="s">
        <v>1</v>
      </c>
      <c r="E17" s="23">
        <f t="shared" ref="E17:N17" si="12">E29+E41+E53+E65+E78+E90+E102</f>
        <v>131</v>
      </c>
      <c r="F17" s="23">
        <f t="shared" si="12"/>
        <v>133</v>
      </c>
      <c r="G17" s="23">
        <f t="shared" si="12"/>
        <v>128</v>
      </c>
      <c r="H17" s="23">
        <f t="shared" si="12"/>
        <v>135</v>
      </c>
      <c r="I17" s="23">
        <f t="shared" si="12"/>
        <v>137</v>
      </c>
      <c r="J17" s="23">
        <f t="shared" si="12"/>
        <v>141</v>
      </c>
      <c r="K17" s="23">
        <f t="shared" si="12"/>
        <v>150</v>
      </c>
      <c r="L17" s="23">
        <f t="shared" si="12"/>
        <v>165</v>
      </c>
      <c r="M17" s="23">
        <f t="shared" si="12"/>
        <v>179</v>
      </c>
      <c r="N17" s="23">
        <f t="shared" si="12"/>
        <v>177</v>
      </c>
    </row>
    <row r="18" spans="2:14" ht="15" x14ac:dyDescent="0.25">
      <c r="B18" s="53" t="s">
        <v>3</v>
      </c>
      <c r="C18" s="53" t="s">
        <v>10</v>
      </c>
      <c r="D18" s="29" t="s">
        <v>11</v>
      </c>
      <c r="E18" s="18"/>
      <c r="F18" s="18"/>
      <c r="G18" s="18"/>
      <c r="H18" s="14">
        <v>1</v>
      </c>
      <c r="I18" s="3">
        <v>2</v>
      </c>
      <c r="J18" s="14">
        <v>2</v>
      </c>
      <c r="K18" s="3">
        <v>2</v>
      </c>
      <c r="L18" s="3">
        <v>1</v>
      </c>
      <c r="M18" s="3">
        <v>2</v>
      </c>
      <c r="N18" s="3">
        <v>2</v>
      </c>
    </row>
    <row r="19" spans="2:14" ht="15" x14ac:dyDescent="0.25">
      <c r="B19" s="51"/>
      <c r="C19" s="51"/>
      <c r="D19" s="29" t="s">
        <v>12</v>
      </c>
      <c r="E19" s="20"/>
      <c r="F19" s="20"/>
      <c r="G19" s="20"/>
      <c r="H19" s="14">
        <v>0</v>
      </c>
      <c r="I19" s="3">
        <v>0</v>
      </c>
      <c r="J19" s="14">
        <v>0</v>
      </c>
      <c r="K19" s="3">
        <v>0</v>
      </c>
      <c r="L19" s="3">
        <v>0</v>
      </c>
      <c r="M19" s="3">
        <v>1</v>
      </c>
      <c r="N19" s="3">
        <v>1</v>
      </c>
    </row>
    <row r="20" spans="2:14" ht="15" x14ac:dyDescent="0.25">
      <c r="B20" s="51"/>
      <c r="C20" s="51"/>
      <c r="D20" s="29" t="s">
        <v>0</v>
      </c>
      <c r="E20" s="20"/>
      <c r="F20" s="20"/>
      <c r="G20" s="20"/>
      <c r="H20" s="14">
        <v>0</v>
      </c>
      <c r="I20" s="3">
        <v>0</v>
      </c>
      <c r="J20" s="14">
        <v>0</v>
      </c>
      <c r="K20" s="3">
        <v>0</v>
      </c>
      <c r="L20" s="3">
        <v>0</v>
      </c>
      <c r="M20" s="3">
        <v>0</v>
      </c>
      <c r="N20" s="3">
        <v>0</v>
      </c>
    </row>
    <row r="21" spans="2:14" ht="15" x14ac:dyDescent="0.25">
      <c r="B21" s="51"/>
      <c r="C21" s="52"/>
      <c r="D21" s="29" t="s">
        <v>1</v>
      </c>
      <c r="E21" s="22"/>
      <c r="F21" s="22"/>
      <c r="G21" s="22"/>
      <c r="H21" s="14">
        <f>H18+H19</f>
        <v>1</v>
      </c>
      <c r="I21" s="14">
        <f t="shared" ref="I21:N21" si="13">I18+I19</f>
        <v>2</v>
      </c>
      <c r="J21" s="14">
        <f t="shared" si="13"/>
        <v>2</v>
      </c>
      <c r="K21" s="14">
        <f t="shared" si="13"/>
        <v>2</v>
      </c>
      <c r="L21" s="14">
        <f t="shared" si="13"/>
        <v>1</v>
      </c>
      <c r="M21" s="14">
        <f t="shared" si="13"/>
        <v>3</v>
      </c>
      <c r="N21" s="14">
        <f t="shared" si="13"/>
        <v>3</v>
      </c>
    </row>
    <row r="22" spans="2:14" ht="15" x14ac:dyDescent="0.25">
      <c r="B22" s="51"/>
      <c r="C22" s="53" t="s">
        <v>13</v>
      </c>
      <c r="D22" s="29" t="s">
        <v>11</v>
      </c>
      <c r="E22" s="3"/>
      <c r="F22" s="3">
        <v>1</v>
      </c>
      <c r="G22" s="24">
        <v>2</v>
      </c>
      <c r="H22" s="14">
        <v>2</v>
      </c>
      <c r="I22" s="3">
        <v>2</v>
      </c>
      <c r="J22" s="14">
        <v>3</v>
      </c>
      <c r="K22" s="3">
        <v>3</v>
      </c>
      <c r="L22" s="3">
        <v>3</v>
      </c>
      <c r="M22" s="3">
        <v>4</v>
      </c>
      <c r="N22" s="3">
        <v>3</v>
      </c>
    </row>
    <row r="23" spans="2:14" ht="15" x14ac:dyDescent="0.25">
      <c r="B23" s="51"/>
      <c r="C23" s="51"/>
      <c r="D23" s="29" t="s">
        <v>12</v>
      </c>
      <c r="E23" s="3"/>
      <c r="F23" s="3">
        <v>2</v>
      </c>
      <c r="G23" s="24">
        <v>1</v>
      </c>
      <c r="H23" s="14">
        <v>4</v>
      </c>
      <c r="I23" s="3">
        <v>5</v>
      </c>
      <c r="J23" s="14">
        <v>6</v>
      </c>
      <c r="K23" s="3">
        <v>6</v>
      </c>
      <c r="L23" s="3">
        <v>6</v>
      </c>
      <c r="M23" s="3">
        <v>6</v>
      </c>
      <c r="N23" s="3">
        <v>7</v>
      </c>
    </row>
    <row r="24" spans="2:14" ht="15" x14ac:dyDescent="0.25">
      <c r="B24" s="51"/>
      <c r="C24" s="51"/>
      <c r="D24" s="29" t="s">
        <v>0</v>
      </c>
      <c r="E24" s="3"/>
      <c r="F24" s="3">
        <v>0</v>
      </c>
      <c r="G24" s="24">
        <v>1</v>
      </c>
      <c r="H24" s="14">
        <v>0</v>
      </c>
      <c r="I24" s="3">
        <v>0</v>
      </c>
      <c r="J24" s="14">
        <v>0</v>
      </c>
      <c r="K24" s="3">
        <v>0</v>
      </c>
      <c r="L24" s="3">
        <v>0</v>
      </c>
      <c r="M24" s="3">
        <v>0</v>
      </c>
      <c r="N24" s="3">
        <v>0</v>
      </c>
    </row>
    <row r="25" spans="2:14" ht="15" x14ac:dyDescent="0.25">
      <c r="B25" s="51"/>
      <c r="C25" s="52"/>
      <c r="D25" s="29" t="s">
        <v>1</v>
      </c>
      <c r="E25" s="3"/>
      <c r="F25" s="3">
        <f>F22+F23</f>
        <v>3</v>
      </c>
      <c r="G25" s="3">
        <f t="shared" ref="G25:N25" si="14">G22+G23</f>
        <v>3</v>
      </c>
      <c r="H25" s="3">
        <f t="shared" si="14"/>
        <v>6</v>
      </c>
      <c r="I25" s="3">
        <f t="shared" si="14"/>
        <v>7</v>
      </c>
      <c r="J25" s="3">
        <f t="shared" si="14"/>
        <v>9</v>
      </c>
      <c r="K25" s="3">
        <f t="shared" si="14"/>
        <v>9</v>
      </c>
      <c r="L25" s="3">
        <f t="shared" si="14"/>
        <v>9</v>
      </c>
      <c r="M25" s="3">
        <f t="shared" si="14"/>
        <v>10</v>
      </c>
      <c r="N25" s="3">
        <f t="shared" si="14"/>
        <v>10</v>
      </c>
    </row>
    <row r="26" spans="2:14" ht="15" x14ac:dyDescent="0.25">
      <c r="B26" s="51"/>
      <c r="C26" s="53" t="s">
        <v>35</v>
      </c>
      <c r="D26" s="29" t="s">
        <v>11</v>
      </c>
      <c r="E26" s="3"/>
      <c r="F26" s="3">
        <f>F18+F22</f>
        <v>1</v>
      </c>
      <c r="G26" s="3">
        <f t="shared" ref="G26:N26" si="15">G18+G22</f>
        <v>2</v>
      </c>
      <c r="H26" s="3">
        <f t="shared" si="15"/>
        <v>3</v>
      </c>
      <c r="I26" s="3">
        <f t="shared" si="15"/>
        <v>4</v>
      </c>
      <c r="J26" s="3">
        <f t="shared" si="15"/>
        <v>5</v>
      </c>
      <c r="K26" s="3">
        <f t="shared" si="15"/>
        <v>5</v>
      </c>
      <c r="L26" s="3">
        <f t="shared" si="15"/>
        <v>4</v>
      </c>
      <c r="M26" s="3">
        <f t="shared" si="15"/>
        <v>6</v>
      </c>
      <c r="N26" s="3">
        <f t="shared" si="15"/>
        <v>5</v>
      </c>
    </row>
    <row r="27" spans="2:14" ht="15" x14ac:dyDescent="0.25">
      <c r="B27" s="51"/>
      <c r="C27" s="51"/>
      <c r="D27" s="29" t="s">
        <v>12</v>
      </c>
      <c r="E27" s="3"/>
      <c r="F27" s="3">
        <f>F19+F23</f>
        <v>2</v>
      </c>
      <c r="G27" s="3">
        <f t="shared" ref="G27:N27" si="16">G19+G23</f>
        <v>1</v>
      </c>
      <c r="H27" s="3">
        <f t="shared" si="16"/>
        <v>4</v>
      </c>
      <c r="I27" s="3">
        <f t="shared" si="16"/>
        <v>5</v>
      </c>
      <c r="J27" s="3">
        <f t="shared" si="16"/>
        <v>6</v>
      </c>
      <c r="K27" s="3">
        <f t="shared" si="16"/>
        <v>6</v>
      </c>
      <c r="L27" s="3">
        <f t="shared" si="16"/>
        <v>6</v>
      </c>
      <c r="M27" s="3">
        <f t="shared" si="16"/>
        <v>7</v>
      </c>
      <c r="N27" s="3">
        <f t="shared" si="16"/>
        <v>8</v>
      </c>
    </row>
    <row r="28" spans="2:14" ht="15" x14ac:dyDescent="0.25">
      <c r="B28" s="51"/>
      <c r="C28" s="51"/>
      <c r="D28" s="29" t="s">
        <v>0</v>
      </c>
      <c r="E28" s="3"/>
      <c r="F28" s="3">
        <v>0</v>
      </c>
      <c r="G28" s="24">
        <v>1</v>
      </c>
      <c r="H28" s="14">
        <v>0</v>
      </c>
      <c r="I28" s="3">
        <v>0</v>
      </c>
      <c r="J28" s="14">
        <v>0</v>
      </c>
      <c r="K28" s="3">
        <v>0</v>
      </c>
      <c r="L28" s="3">
        <v>0</v>
      </c>
      <c r="M28" s="3">
        <v>0</v>
      </c>
      <c r="N28" s="3">
        <f>N20+N24</f>
        <v>0</v>
      </c>
    </row>
    <row r="29" spans="2:14" ht="15" x14ac:dyDescent="0.25">
      <c r="B29" s="52"/>
      <c r="C29" s="52"/>
      <c r="D29" s="29" t="s">
        <v>1</v>
      </c>
      <c r="E29" s="3"/>
      <c r="F29" s="3">
        <f>F26+F27</f>
        <v>3</v>
      </c>
      <c r="G29" s="3">
        <f t="shared" ref="G29:N29" si="17">G26+G27</f>
        <v>3</v>
      </c>
      <c r="H29" s="3">
        <f t="shared" si="17"/>
        <v>7</v>
      </c>
      <c r="I29" s="3">
        <f t="shared" si="17"/>
        <v>9</v>
      </c>
      <c r="J29" s="3">
        <f t="shared" si="17"/>
        <v>11</v>
      </c>
      <c r="K29" s="3">
        <f t="shared" si="17"/>
        <v>11</v>
      </c>
      <c r="L29" s="3">
        <f t="shared" si="17"/>
        <v>10</v>
      </c>
      <c r="M29" s="3">
        <f t="shared" si="17"/>
        <v>13</v>
      </c>
      <c r="N29" s="3">
        <f t="shared" si="17"/>
        <v>13</v>
      </c>
    </row>
    <row r="30" spans="2:14" ht="15" x14ac:dyDescent="0.25">
      <c r="B30" s="53" t="s">
        <v>4</v>
      </c>
      <c r="C30" s="53" t="s">
        <v>10</v>
      </c>
      <c r="D30" s="29" t="s">
        <v>11</v>
      </c>
      <c r="E30" s="18"/>
      <c r="F30" s="18"/>
      <c r="G30" s="18"/>
      <c r="H30" s="14">
        <v>0</v>
      </c>
      <c r="I30" s="3">
        <v>0</v>
      </c>
      <c r="J30" s="14">
        <v>1</v>
      </c>
      <c r="K30" s="3">
        <v>1</v>
      </c>
      <c r="L30" s="3">
        <v>1</v>
      </c>
      <c r="M30" s="3">
        <v>1</v>
      </c>
      <c r="N30" s="3">
        <v>1</v>
      </c>
    </row>
    <row r="31" spans="2:14" ht="15" x14ac:dyDescent="0.25">
      <c r="B31" s="51"/>
      <c r="C31" s="51"/>
      <c r="D31" s="29" t="s">
        <v>12</v>
      </c>
      <c r="E31" s="20"/>
      <c r="F31" s="20"/>
      <c r="G31" s="20"/>
      <c r="H31" s="14">
        <v>0</v>
      </c>
      <c r="I31" s="3">
        <v>1</v>
      </c>
      <c r="J31" s="14">
        <v>1</v>
      </c>
      <c r="K31" s="3">
        <v>1</v>
      </c>
      <c r="L31" s="3">
        <v>1</v>
      </c>
      <c r="M31" s="3">
        <v>1</v>
      </c>
      <c r="N31" s="3">
        <v>1</v>
      </c>
    </row>
    <row r="32" spans="2:14" ht="15" x14ac:dyDescent="0.25">
      <c r="B32" s="51"/>
      <c r="C32" s="51"/>
      <c r="D32" s="29" t="s">
        <v>0</v>
      </c>
      <c r="E32" s="20"/>
      <c r="F32" s="20"/>
      <c r="G32" s="20"/>
      <c r="H32" s="14">
        <v>0</v>
      </c>
      <c r="I32" s="3">
        <v>0</v>
      </c>
      <c r="J32" s="14">
        <v>0</v>
      </c>
      <c r="K32" s="3">
        <v>0</v>
      </c>
      <c r="L32" s="3">
        <v>0</v>
      </c>
      <c r="M32" s="3">
        <v>0</v>
      </c>
      <c r="N32" s="3">
        <v>0</v>
      </c>
    </row>
    <row r="33" spans="2:14" ht="15" x14ac:dyDescent="0.25">
      <c r="B33" s="51"/>
      <c r="C33" s="52"/>
      <c r="D33" s="29" t="s">
        <v>1</v>
      </c>
      <c r="E33" s="22"/>
      <c r="F33" s="22"/>
      <c r="G33" s="22"/>
      <c r="H33" s="14">
        <f>H30+H31</f>
        <v>0</v>
      </c>
      <c r="I33" s="14">
        <f t="shared" ref="I33:N33" si="18">I30+I31</f>
        <v>1</v>
      </c>
      <c r="J33" s="14">
        <f t="shared" si="18"/>
        <v>2</v>
      </c>
      <c r="K33" s="14">
        <f t="shared" si="18"/>
        <v>2</v>
      </c>
      <c r="L33" s="14">
        <f t="shared" si="18"/>
        <v>2</v>
      </c>
      <c r="M33" s="14">
        <f t="shared" si="18"/>
        <v>2</v>
      </c>
      <c r="N33" s="14">
        <f t="shared" si="18"/>
        <v>2</v>
      </c>
    </row>
    <row r="34" spans="2:14" ht="15" x14ac:dyDescent="0.25">
      <c r="B34" s="51"/>
      <c r="C34" s="53" t="s">
        <v>13</v>
      </c>
      <c r="D34" s="29" t="s">
        <v>11</v>
      </c>
      <c r="E34" s="3">
        <v>5</v>
      </c>
      <c r="F34" s="3">
        <v>4</v>
      </c>
      <c r="G34" s="24">
        <v>2</v>
      </c>
      <c r="H34" s="14">
        <v>3</v>
      </c>
      <c r="I34" s="3">
        <v>3</v>
      </c>
      <c r="J34" s="14">
        <v>3</v>
      </c>
      <c r="K34" s="3">
        <v>4</v>
      </c>
      <c r="L34" s="3">
        <v>4</v>
      </c>
      <c r="M34" s="3">
        <v>5</v>
      </c>
      <c r="N34" s="3">
        <v>5</v>
      </c>
    </row>
    <row r="35" spans="2:14" ht="15" x14ac:dyDescent="0.25">
      <c r="B35" s="51"/>
      <c r="C35" s="51"/>
      <c r="D35" s="29" t="s">
        <v>12</v>
      </c>
      <c r="E35" s="3">
        <v>23</v>
      </c>
      <c r="F35" s="3">
        <v>22</v>
      </c>
      <c r="G35" s="24">
        <v>21</v>
      </c>
      <c r="H35" s="14">
        <v>21</v>
      </c>
      <c r="I35" s="3">
        <v>19</v>
      </c>
      <c r="J35" s="14">
        <v>19</v>
      </c>
      <c r="K35" s="3">
        <v>18</v>
      </c>
      <c r="L35" s="3">
        <v>19</v>
      </c>
      <c r="M35" s="3">
        <v>21</v>
      </c>
      <c r="N35" s="3">
        <v>18</v>
      </c>
    </row>
    <row r="36" spans="2:14" ht="15" x14ac:dyDescent="0.25">
      <c r="B36" s="51"/>
      <c r="C36" s="51"/>
      <c r="D36" s="29" t="s">
        <v>0</v>
      </c>
      <c r="E36" s="3">
        <v>3</v>
      </c>
      <c r="F36" s="3">
        <v>3</v>
      </c>
      <c r="G36" s="24">
        <v>2</v>
      </c>
      <c r="H36" s="14">
        <v>2</v>
      </c>
      <c r="I36" s="3">
        <v>2</v>
      </c>
      <c r="J36" s="14">
        <v>2</v>
      </c>
      <c r="K36" s="3">
        <v>2</v>
      </c>
      <c r="L36" s="3">
        <v>2</v>
      </c>
      <c r="M36" s="3">
        <v>3</v>
      </c>
      <c r="N36" s="3">
        <v>4</v>
      </c>
    </row>
    <row r="37" spans="2:14" ht="15" x14ac:dyDescent="0.25">
      <c r="B37" s="51"/>
      <c r="C37" s="52"/>
      <c r="D37" s="29" t="s">
        <v>1</v>
      </c>
      <c r="E37" s="3">
        <f>E34+E35</f>
        <v>28</v>
      </c>
      <c r="F37" s="3">
        <f t="shared" ref="F37:N37" si="19">F34+F35</f>
        <v>26</v>
      </c>
      <c r="G37" s="3">
        <f t="shared" si="19"/>
        <v>23</v>
      </c>
      <c r="H37" s="3">
        <f t="shared" si="19"/>
        <v>24</v>
      </c>
      <c r="I37" s="3">
        <f t="shared" si="19"/>
        <v>22</v>
      </c>
      <c r="J37" s="3">
        <f t="shared" si="19"/>
        <v>22</v>
      </c>
      <c r="K37" s="3">
        <f t="shared" si="19"/>
        <v>22</v>
      </c>
      <c r="L37" s="3">
        <f t="shared" si="19"/>
        <v>23</v>
      </c>
      <c r="M37" s="3">
        <f t="shared" si="19"/>
        <v>26</v>
      </c>
      <c r="N37" s="3">
        <f t="shared" si="19"/>
        <v>23</v>
      </c>
    </row>
    <row r="38" spans="2:14" ht="15" x14ac:dyDescent="0.25">
      <c r="B38" s="51"/>
      <c r="C38" s="53" t="s">
        <v>35</v>
      </c>
      <c r="D38" s="29" t="s">
        <v>11</v>
      </c>
      <c r="E38" s="3">
        <f>E30+E34</f>
        <v>5</v>
      </c>
      <c r="F38" s="3">
        <f t="shared" ref="F38:N38" si="20">F30+F34</f>
        <v>4</v>
      </c>
      <c r="G38" s="3">
        <f t="shared" si="20"/>
        <v>2</v>
      </c>
      <c r="H38" s="3">
        <f t="shared" si="20"/>
        <v>3</v>
      </c>
      <c r="I38" s="3">
        <f t="shared" si="20"/>
        <v>3</v>
      </c>
      <c r="J38" s="3">
        <f t="shared" si="20"/>
        <v>4</v>
      </c>
      <c r="K38" s="3">
        <f t="shared" si="20"/>
        <v>5</v>
      </c>
      <c r="L38" s="3">
        <f t="shared" si="20"/>
        <v>5</v>
      </c>
      <c r="M38" s="3">
        <f t="shared" si="20"/>
        <v>6</v>
      </c>
      <c r="N38" s="3">
        <f t="shared" si="20"/>
        <v>6</v>
      </c>
    </row>
    <row r="39" spans="2:14" ht="15" x14ac:dyDescent="0.25">
      <c r="B39" s="51"/>
      <c r="C39" s="51"/>
      <c r="D39" s="29" t="s">
        <v>12</v>
      </c>
      <c r="E39" s="3">
        <f>E31+E35</f>
        <v>23</v>
      </c>
      <c r="F39" s="3">
        <f t="shared" ref="F39:N39" si="21">F31+F35</f>
        <v>22</v>
      </c>
      <c r="G39" s="3">
        <f t="shared" si="21"/>
        <v>21</v>
      </c>
      <c r="H39" s="3">
        <f t="shared" si="21"/>
        <v>21</v>
      </c>
      <c r="I39" s="3">
        <f t="shared" si="21"/>
        <v>20</v>
      </c>
      <c r="J39" s="3">
        <f t="shared" si="21"/>
        <v>20</v>
      </c>
      <c r="K39" s="3">
        <f t="shared" si="21"/>
        <v>19</v>
      </c>
      <c r="L39" s="3">
        <f t="shared" si="21"/>
        <v>20</v>
      </c>
      <c r="M39" s="3">
        <f t="shared" si="21"/>
        <v>22</v>
      </c>
      <c r="N39" s="3">
        <f t="shared" si="21"/>
        <v>19</v>
      </c>
    </row>
    <row r="40" spans="2:14" ht="15" x14ac:dyDescent="0.25">
      <c r="B40" s="51"/>
      <c r="C40" s="51"/>
      <c r="D40" s="29" t="s">
        <v>0</v>
      </c>
      <c r="E40" s="3">
        <v>3</v>
      </c>
      <c r="F40" s="3">
        <v>3</v>
      </c>
      <c r="G40" s="24">
        <v>2</v>
      </c>
      <c r="H40" s="14">
        <v>2</v>
      </c>
      <c r="I40" s="3">
        <v>2</v>
      </c>
      <c r="J40" s="14">
        <v>2</v>
      </c>
      <c r="K40" s="3">
        <v>2</v>
      </c>
      <c r="L40" s="3">
        <v>2</v>
      </c>
      <c r="M40" s="3">
        <v>3</v>
      </c>
      <c r="N40" s="3">
        <f>N32+N36</f>
        <v>4</v>
      </c>
    </row>
    <row r="41" spans="2:14" ht="15" x14ac:dyDescent="0.25">
      <c r="B41" s="52"/>
      <c r="C41" s="52"/>
      <c r="D41" s="29" t="s">
        <v>1</v>
      </c>
      <c r="E41" s="3">
        <f>E38+E39</f>
        <v>28</v>
      </c>
      <c r="F41" s="3">
        <f t="shared" ref="F41:N41" si="22">F38+F39</f>
        <v>26</v>
      </c>
      <c r="G41" s="3">
        <f t="shared" si="22"/>
        <v>23</v>
      </c>
      <c r="H41" s="3">
        <f t="shared" si="22"/>
        <v>24</v>
      </c>
      <c r="I41" s="3">
        <f t="shared" si="22"/>
        <v>23</v>
      </c>
      <c r="J41" s="3">
        <f t="shared" si="22"/>
        <v>24</v>
      </c>
      <c r="K41" s="3">
        <f t="shared" si="22"/>
        <v>24</v>
      </c>
      <c r="L41" s="3">
        <f t="shared" si="22"/>
        <v>25</v>
      </c>
      <c r="M41" s="3">
        <f t="shared" si="22"/>
        <v>28</v>
      </c>
      <c r="N41" s="3">
        <f t="shared" si="22"/>
        <v>25</v>
      </c>
    </row>
    <row r="42" spans="2:14" ht="15" x14ac:dyDescent="0.25">
      <c r="B42" s="53" t="s">
        <v>14</v>
      </c>
      <c r="C42" s="53" t="s">
        <v>10</v>
      </c>
      <c r="D42" s="29" t="s">
        <v>11</v>
      </c>
      <c r="E42" s="18"/>
      <c r="F42" s="18"/>
      <c r="G42" s="18"/>
      <c r="H42" s="14">
        <v>0</v>
      </c>
      <c r="I42" s="3">
        <v>0</v>
      </c>
      <c r="J42" s="14">
        <v>0</v>
      </c>
      <c r="K42" s="3">
        <v>1</v>
      </c>
      <c r="L42" s="3">
        <v>2</v>
      </c>
      <c r="M42" s="3">
        <v>2</v>
      </c>
      <c r="N42" s="3">
        <v>3</v>
      </c>
    </row>
    <row r="43" spans="2:14" ht="15" x14ac:dyDescent="0.25">
      <c r="B43" s="51"/>
      <c r="C43" s="51"/>
      <c r="D43" s="29" t="s">
        <v>12</v>
      </c>
      <c r="E43" s="20"/>
      <c r="F43" s="20"/>
      <c r="G43" s="20"/>
      <c r="H43" s="14">
        <v>1</v>
      </c>
      <c r="I43" s="3">
        <v>1</v>
      </c>
      <c r="J43" s="14">
        <v>2</v>
      </c>
      <c r="K43" s="3">
        <v>3</v>
      </c>
      <c r="L43" s="3">
        <v>4</v>
      </c>
      <c r="M43" s="3">
        <v>5</v>
      </c>
      <c r="N43" s="3">
        <v>5</v>
      </c>
    </row>
    <row r="44" spans="2:14" ht="15" x14ac:dyDescent="0.25">
      <c r="B44" s="51"/>
      <c r="C44" s="51"/>
      <c r="D44" s="29" t="s">
        <v>0</v>
      </c>
      <c r="E44" s="20"/>
      <c r="F44" s="20"/>
      <c r="G44" s="20"/>
      <c r="H44" s="14">
        <v>0</v>
      </c>
      <c r="I44" s="3">
        <v>0</v>
      </c>
      <c r="J44" s="14">
        <v>0</v>
      </c>
      <c r="K44" s="3">
        <v>0</v>
      </c>
      <c r="L44" s="3">
        <v>0</v>
      </c>
      <c r="M44" s="3">
        <v>0</v>
      </c>
      <c r="N44" s="3">
        <v>0</v>
      </c>
    </row>
    <row r="45" spans="2:14" ht="15" x14ac:dyDescent="0.25">
      <c r="B45" s="51"/>
      <c r="C45" s="52"/>
      <c r="D45" s="29" t="s">
        <v>1</v>
      </c>
      <c r="E45" s="22"/>
      <c r="F45" s="22"/>
      <c r="G45" s="22"/>
      <c r="H45" s="14">
        <f>H42+H43</f>
        <v>1</v>
      </c>
      <c r="I45" s="14">
        <f t="shared" ref="I45:N45" si="23">I42+I43</f>
        <v>1</v>
      </c>
      <c r="J45" s="14">
        <f t="shared" si="23"/>
        <v>2</v>
      </c>
      <c r="K45" s="14">
        <f t="shared" si="23"/>
        <v>4</v>
      </c>
      <c r="L45" s="14">
        <f t="shared" si="23"/>
        <v>6</v>
      </c>
      <c r="M45" s="14">
        <f t="shared" si="23"/>
        <v>7</v>
      </c>
      <c r="N45" s="14">
        <f t="shared" si="23"/>
        <v>8</v>
      </c>
    </row>
    <row r="46" spans="2:14" ht="15" x14ac:dyDescent="0.25">
      <c r="B46" s="51"/>
      <c r="C46" s="53" t="s">
        <v>13</v>
      </c>
      <c r="D46" s="29" t="s">
        <v>11</v>
      </c>
      <c r="E46" s="3">
        <v>4</v>
      </c>
      <c r="F46" s="3">
        <v>4</v>
      </c>
      <c r="G46" s="24">
        <v>4</v>
      </c>
      <c r="H46" s="14">
        <v>4</v>
      </c>
      <c r="I46" s="3">
        <v>4</v>
      </c>
      <c r="J46" s="14">
        <v>4</v>
      </c>
      <c r="K46" s="3">
        <v>5</v>
      </c>
      <c r="L46" s="3">
        <v>6</v>
      </c>
      <c r="M46" s="3">
        <v>6</v>
      </c>
      <c r="N46" s="3">
        <v>5</v>
      </c>
    </row>
    <row r="47" spans="2:14" ht="15" x14ac:dyDescent="0.25">
      <c r="B47" s="51"/>
      <c r="C47" s="51"/>
      <c r="D47" s="29" t="s">
        <v>12</v>
      </c>
      <c r="E47" s="3">
        <v>20</v>
      </c>
      <c r="F47" s="3">
        <v>20</v>
      </c>
      <c r="G47" s="24">
        <v>21</v>
      </c>
      <c r="H47" s="14">
        <v>19</v>
      </c>
      <c r="I47" s="3">
        <v>17</v>
      </c>
      <c r="J47" s="14">
        <v>16</v>
      </c>
      <c r="K47" s="3">
        <v>18</v>
      </c>
      <c r="L47" s="3">
        <v>19</v>
      </c>
      <c r="M47" s="3">
        <v>18</v>
      </c>
      <c r="N47" s="3">
        <v>18</v>
      </c>
    </row>
    <row r="48" spans="2:14" ht="15" x14ac:dyDescent="0.25">
      <c r="B48" s="51"/>
      <c r="C48" s="51"/>
      <c r="D48" s="29" t="s">
        <v>0</v>
      </c>
      <c r="E48" s="3">
        <v>1</v>
      </c>
      <c r="F48" s="3">
        <v>1</v>
      </c>
      <c r="G48" s="24">
        <v>2</v>
      </c>
      <c r="H48" s="14">
        <v>2</v>
      </c>
      <c r="I48" s="3">
        <v>2</v>
      </c>
      <c r="J48" s="14">
        <v>2</v>
      </c>
      <c r="K48" s="3">
        <v>2</v>
      </c>
      <c r="L48" s="3">
        <v>3</v>
      </c>
      <c r="M48" s="3">
        <v>3</v>
      </c>
      <c r="N48" s="3">
        <v>2</v>
      </c>
    </row>
    <row r="49" spans="2:14" ht="15" x14ac:dyDescent="0.25">
      <c r="B49" s="51"/>
      <c r="C49" s="52"/>
      <c r="D49" s="29" t="s">
        <v>1</v>
      </c>
      <c r="E49" s="3">
        <f>E46+E47</f>
        <v>24</v>
      </c>
      <c r="F49" s="3">
        <f t="shared" ref="F49:N49" si="24">F46+F47</f>
        <v>24</v>
      </c>
      <c r="G49" s="3">
        <f t="shared" si="24"/>
        <v>25</v>
      </c>
      <c r="H49" s="3">
        <f t="shared" si="24"/>
        <v>23</v>
      </c>
      <c r="I49" s="3">
        <f t="shared" si="24"/>
        <v>21</v>
      </c>
      <c r="J49" s="3">
        <f t="shared" si="24"/>
        <v>20</v>
      </c>
      <c r="K49" s="3">
        <f t="shared" si="24"/>
        <v>23</v>
      </c>
      <c r="L49" s="3">
        <f t="shared" si="24"/>
        <v>25</v>
      </c>
      <c r="M49" s="3">
        <f t="shared" si="24"/>
        <v>24</v>
      </c>
      <c r="N49" s="3">
        <f t="shared" si="24"/>
        <v>23</v>
      </c>
    </row>
    <row r="50" spans="2:14" ht="15" x14ac:dyDescent="0.25">
      <c r="B50" s="51"/>
      <c r="C50" s="53" t="s">
        <v>35</v>
      </c>
      <c r="D50" s="29" t="s">
        <v>11</v>
      </c>
      <c r="E50" s="3">
        <f>E42+E46</f>
        <v>4</v>
      </c>
      <c r="F50" s="3">
        <f t="shared" ref="F50:N50" si="25">F42+F46</f>
        <v>4</v>
      </c>
      <c r="G50" s="3">
        <f t="shared" si="25"/>
        <v>4</v>
      </c>
      <c r="H50" s="3">
        <f t="shared" si="25"/>
        <v>4</v>
      </c>
      <c r="I50" s="3">
        <f t="shared" si="25"/>
        <v>4</v>
      </c>
      <c r="J50" s="3">
        <f t="shared" si="25"/>
        <v>4</v>
      </c>
      <c r="K50" s="3">
        <f t="shared" si="25"/>
        <v>6</v>
      </c>
      <c r="L50" s="3">
        <f t="shared" si="25"/>
        <v>8</v>
      </c>
      <c r="M50" s="3">
        <f t="shared" si="25"/>
        <v>8</v>
      </c>
      <c r="N50" s="3">
        <f t="shared" si="25"/>
        <v>8</v>
      </c>
    </row>
    <row r="51" spans="2:14" ht="15" x14ac:dyDescent="0.25">
      <c r="B51" s="51"/>
      <c r="C51" s="51"/>
      <c r="D51" s="29" t="s">
        <v>12</v>
      </c>
      <c r="E51" s="3">
        <f>E43+E47</f>
        <v>20</v>
      </c>
      <c r="F51" s="3">
        <f t="shared" ref="F51:N51" si="26">F43+F47</f>
        <v>20</v>
      </c>
      <c r="G51" s="3">
        <f t="shared" si="26"/>
        <v>21</v>
      </c>
      <c r="H51" s="3">
        <f t="shared" si="26"/>
        <v>20</v>
      </c>
      <c r="I51" s="3">
        <f t="shared" si="26"/>
        <v>18</v>
      </c>
      <c r="J51" s="3">
        <f t="shared" si="26"/>
        <v>18</v>
      </c>
      <c r="K51" s="3">
        <f t="shared" si="26"/>
        <v>21</v>
      </c>
      <c r="L51" s="3">
        <f t="shared" si="26"/>
        <v>23</v>
      </c>
      <c r="M51" s="3">
        <f t="shared" si="26"/>
        <v>23</v>
      </c>
      <c r="N51" s="3">
        <f t="shared" si="26"/>
        <v>23</v>
      </c>
    </row>
    <row r="52" spans="2:14" ht="15" x14ac:dyDescent="0.25">
      <c r="B52" s="51"/>
      <c r="C52" s="51"/>
      <c r="D52" s="29" t="s">
        <v>0</v>
      </c>
      <c r="E52" s="3">
        <v>1</v>
      </c>
      <c r="F52" s="3">
        <v>1</v>
      </c>
      <c r="G52" s="24">
        <v>2</v>
      </c>
      <c r="H52" s="14">
        <v>2</v>
      </c>
      <c r="I52" s="3">
        <v>2</v>
      </c>
      <c r="J52" s="14">
        <v>2</v>
      </c>
      <c r="K52" s="3">
        <v>2</v>
      </c>
      <c r="L52" s="3">
        <v>3</v>
      </c>
      <c r="M52" s="3">
        <v>3</v>
      </c>
      <c r="N52" s="3">
        <f>N44+N48</f>
        <v>2</v>
      </c>
    </row>
    <row r="53" spans="2:14" ht="15" x14ac:dyDescent="0.25">
      <c r="B53" s="52"/>
      <c r="C53" s="52"/>
      <c r="D53" s="29" t="s">
        <v>1</v>
      </c>
      <c r="E53" s="3">
        <f>E50+E51</f>
        <v>24</v>
      </c>
      <c r="F53" s="3">
        <f t="shared" ref="F53:N53" si="27">F50+F51</f>
        <v>24</v>
      </c>
      <c r="G53" s="3">
        <f t="shared" si="27"/>
        <v>25</v>
      </c>
      <c r="H53" s="3">
        <f t="shared" si="27"/>
        <v>24</v>
      </c>
      <c r="I53" s="3">
        <f t="shared" si="27"/>
        <v>22</v>
      </c>
      <c r="J53" s="3">
        <f t="shared" si="27"/>
        <v>22</v>
      </c>
      <c r="K53" s="3">
        <f t="shared" si="27"/>
        <v>27</v>
      </c>
      <c r="L53" s="3">
        <f t="shared" si="27"/>
        <v>31</v>
      </c>
      <c r="M53" s="3">
        <f t="shared" si="27"/>
        <v>31</v>
      </c>
      <c r="N53" s="3">
        <f t="shared" si="27"/>
        <v>31</v>
      </c>
    </row>
    <row r="54" spans="2:14" ht="15" x14ac:dyDescent="0.25">
      <c r="B54" s="53" t="s">
        <v>22</v>
      </c>
      <c r="C54" s="53" t="s">
        <v>10</v>
      </c>
      <c r="D54" s="29" t="s">
        <v>11</v>
      </c>
      <c r="E54" s="18"/>
      <c r="F54" s="18"/>
      <c r="G54" s="18"/>
      <c r="H54" s="14">
        <v>0</v>
      </c>
      <c r="I54" s="3">
        <v>0</v>
      </c>
      <c r="J54" s="14">
        <v>0</v>
      </c>
      <c r="K54" s="3">
        <v>1</v>
      </c>
      <c r="L54" s="3">
        <v>2</v>
      </c>
      <c r="M54" s="3">
        <v>2</v>
      </c>
      <c r="N54" s="3">
        <v>2</v>
      </c>
    </row>
    <row r="55" spans="2:14" ht="15" x14ac:dyDescent="0.25">
      <c r="B55" s="51"/>
      <c r="C55" s="51"/>
      <c r="D55" s="29" t="s">
        <v>12</v>
      </c>
      <c r="E55" s="20"/>
      <c r="F55" s="20"/>
      <c r="G55" s="20"/>
      <c r="H55" s="14">
        <v>2</v>
      </c>
      <c r="I55" s="3">
        <v>2</v>
      </c>
      <c r="J55" s="14">
        <v>2</v>
      </c>
      <c r="K55" s="3">
        <v>2</v>
      </c>
      <c r="L55" s="3">
        <v>4</v>
      </c>
      <c r="M55" s="3">
        <v>4</v>
      </c>
      <c r="N55" s="3">
        <v>4</v>
      </c>
    </row>
    <row r="56" spans="2:14" ht="15" x14ac:dyDescent="0.25">
      <c r="B56" s="51"/>
      <c r="C56" s="51"/>
      <c r="D56" s="29" t="s">
        <v>0</v>
      </c>
      <c r="E56" s="20"/>
      <c r="F56" s="20"/>
      <c r="G56" s="20"/>
      <c r="H56" s="14">
        <v>0</v>
      </c>
      <c r="I56" s="3">
        <v>0</v>
      </c>
      <c r="J56" s="14">
        <v>0</v>
      </c>
      <c r="K56" s="3">
        <v>0</v>
      </c>
      <c r="L56" s="3">
        <v>0</v>
      </c>
      <c r="M56" s="3">
        <v>0</v>
      </c>
      <c r="N56" s="3">
        <v>0</v>
      </c>
    </row>
    <row r="57" spans="2:14" ht="15" x14ac:dyDescent="0.25">
      <c r="B57" s="51"/>
      <c r="C57" s="52"/>
      <c r="D57" s="29" t="s">
        <v>1</v>
      </c>
      <c r="E57" s="22"/>
      <c r="F57" s="22"/>
      <c r="G57" s="22"/>
      <c r="H57" s="14">
        <f>H54+H55</f>
        <v>2</v>
      </c>
      <c r="I57" s="14">
        <f t="shared" ref="I57:N57" si="28">I54+I55</f>
        <v>2</v>
      </c>
      <c r="J57" s="14">
        <f t="shared" si="28"/>
        <v>2</v>
      </c>
      <c r="K57" s="14">
        <f t="shared" si="28"/>
        <v>3</v>
      </c>
      <c r="L57" s="14">
        <f t="shared" si="28"/>
        <v>6</v>
      </c>
      <c r="M57" s="14">
        <f t="shared" si="28"/>
        <v>6</v>
      </c>
      <c r="N57" s="14">
        <f t="shared" si="28"/>
        <v>6</v>
      </c>
    </row>
    <row r="58" spans="2:14" ht="15" x14ac:dyDescent="0.25">
      <c r="B58" s="51"/>
      <c r="C58" s="53" t="s">
        <v>13</v>
      </c>
      <c r="D58" s="29" t="s">
        <v>11</v>
      </c>
      <c r="E58" s="3">
        <v>6</v>
      </c>
      <c r="F58" s="3">
        <v>6</v>
      </c>
      <c r="G58" s="24">
        <v>6</v>
      </c>
      <c r="H58" s="14">
        <v>6</v>
      </c>
      <c r="I58" s="3">
        <v>8</v>
      </c>
      <c r="J58" s="14">
        <v>7</v>
      </c>
      <c r="K58" s="3">
        <v>7</v>
      </c>
      <c r="L58" s="3">
        <v>6</v>
      </c>
      <c r="M58" s="3">
        <v>7</v>
      </c>
      <c r="N58" s="3">
        <v>7</v>
      </c>
    </row>
    <row r="59" spans="2:14" ht="15" x14ac:dyDescent="0.25">
      <c r="B59" s="51"/>
      <c r="C59" s="51"/>
      <c r="D59" s="29" t="s">
        <v>12</v>
      </c>
      <c r="E59" s="3">
        <v>16</v>
      </c>
      <c r="F59" s="3">
        <v>17</v>
      </c>
      <c r="G59" s="24">
        <v>17</v>
      </c>
      <c r="H59" s="14">
        <v>16</v>
      </c>
      <c r="I59" s="3">
        <v>15</v>
      </c>
      <c r="J59" s="14">
        <v>15</v>
      </c>
      <c r="K59" s="3">
        <v>14</v>
      </c>
      <c r="L59" s="3">
        <v>15</v>
      </c>
      <c r="M59" s="3">
        <v>14</v>
      </c>
      <c r="N59" s="3">
        <v>16</v>
      </c>
    </row>
    <row r="60" spans="2:14" ht="15" x14ac:dyDescent="0.25">
      <c r="B60" s="51"/>
      <c r="C60" s="51"/>
      <c r="D60" s="29" t="s">
        <v>0</v>
      </c>
      <c r="E60" s="3">
        <v>1</v>
      </c>
      <c r="F60" s="3">
        <v>1</v>
      </c>
      <c r="G60" s="24">
        <v>1</v>
      </c>
      <c r="H60" s="14">
        <v>1</v>
      </c>
      <c r="I60" s="3">
        <v>1</v>
      </c>
      <c r="J60" s="14">
        <v>1</v>
      </c>
      <c r="K60" s="3">
        <v>1</v>
      </c>
      <c r="L60" s="3">
        <v>1</v>
      </c>
      <c r="M60" s="3">
        <v>0</v>
      </c>
      <c r="N60" s="3">
        <v>0</v>
      </c>
    </row>
    <row r="61" spans="2:14" ht="15" x14ac:dyDescent="0.25">
      <c r="B61" s="51"/>
      <c r="C61" s="52"/>
      <c r="D61" s="29" t="s">
        <v>1</v>
      </c>
      <c r="E61" s="3">
        <f>E58+E59</f>
        <v>22</v>
      </c>
      <c r="F61" s="3">
        <f t="shared" ref="F61:N61" si="29">F58+F59</f>
        <v>23</v>
      </c>
      <c r="G61" s="3">
        <f t="shared" si="29"/>
        <v>23</v>
      </c>
      <c r="H61" s="3">
        <f t="shared" si="29"/>
        <v>22</v>
      </c>
      <c r="I61" s="3">
        <f t="shared" si="29"/>
        <v>23</v>
      </c>
      <c r="J61" s="3">
        <f t="shared" si="29"/>
        <v>22</v>
      </c>
      <c r="K61" s="3">
        <f t="shared" si="29"/>
        <v>21</v>
      </c>
      <c r="L61" s="3">
        <f t="shared" si="29"/>
        <v>21</v>
      </c>
      <c r="M61" s="3">
        <f t="shared" si="29"/>
        <v>21</v>
      </c>
      <c r="N61" s="3">
        <f t="shared" si="29"/>
        <v>23</v>
      </c>
    </row>
    <row r="62" spans="2:14" ht="15" x14ac:dyDescent="0.25">
      <c r="B62" s="51"/>
      <c r="C62" s="53" t="s">
        <v>35</v>
      </c>
      <c r="D62" s="29" t="s">
        <v>11</v>
      </c>
      <c r="E62" s="3">
        <f>E54+E58</f>
        <v>6</v>
      </c>
      <c r="F62" s="3">
        <f t="shared" ref="F62:N62" si="30">F54+F58</f>
        <v>6</v>
      </c>
      <c r="G62" s="3">
        <f t="shared" si="30"/>
        <v>6</v>
      </c>
      <c r="H62" s="3">
        <f t="shared" si="30"/>
        <v>6</v>
      </c>
      <c r="I62" s="3">
        <f t="shared" si="30"/>
        <v>8</v>
      </c>
      <c r="J62" s="3">
        <f t="shared" si="30"/>
        <v>7</v>
      </c>
      <c r="K62" s="3">
        <f t="shared" si="30"/>
        <v>8</v>
      </c>
      <c r="L62" s="3">
        <f t="shared" si="30"/>
        <v>8</v>
      </c>
      <c r="M62" s="3">
        <f t="shared" si="30"/>
        <v>9</v>
      </c>
      <c r="N62" s="3">
        <f t="shared" si="30"/>
        <v>9</v>
      </c>
    </row>
    <row r="63" spans="2:14" ht="15" x14ac:dyDescent="0.25">
      <c r="B63" s="51"/>
      <c r="C63" s="51"/>
      <c r="D63" s="29" t="s">
        <v>12</v>
      </c>
      <c r="E63" s="3">
        <f>E55+E59</f>
        <v>16</v>
      </c>
      <c r="F63" s="3">
        <f t="shared" ref="F63:N63" si="31">F55+F59</f>
        <v>17</v>
      </c>
      <c r="G63" s="3">
        <f t="shared" si="31"/>
        <v>17</v>
      </c>
      <c r="H63" s="3">
        <f t="shared" si="31"/>
        <v>18</v>
      </c>
      <c r="I63" s="3">
        <f t="shared" si="31"/>
        <v>17</v>
      </c>
      <c r="J63" s="3">
        <f t="shared" si="31"/>
        <v>17</v>
      </c>
      <c r="K63" s="3">
        <f t="shared" si="31"/>
        <v>16</v>
      </c>
      <c r="L63" s="3">
        <f t="shared" si="31"/>
        <v>19</v>
      </c>
      <c r="M63" s="3">
        <f t="shared" si="31"/>
        <v>18</v>
      </c>
      <c r="N63" s="3">
        <f t="shared" si="31"/>
        <v>20</v>
      </c>
    </row>
    <row r="64" spans="2:14" ht="15" x14ac:dyDescent="0.25">
      <c r="B64" s="51"/>
      <c r="C64" s="51"/>
      <c r="D64" s="29" t="s">
        <v>0</v>
      </c>
      <c r="E64" s="3">
        <v>1</v>
      </c>
      <c r="F64" s="3">
        <v>1</v>
      </c>
      <c r="G64" s="24">
        <v>1</v>
      </c>
      <c r="H64" s="14">
        <v>1</v>
      </c>
      <c r="I64" s="3">
        <v>1</v>
      </c>
      <c r="J64" s="14">
        <v>1</v>
      </c>
      <c r="K64" s="3">
        <v>1</v>
      </c>
      <c r="L64" s="3">
        <v>1</v>
      </c>
      <c r="M64" s="3">
        <v>0</v>
      </c>
      <c r="N64" s="3">
        <f>N56+N60</f>
        <v>0</v>
      </c>
    </row>
    <row r="65" spans="2:14" ht="15" x14ac:dyDescent="0.25">
      <c r="B65" s="52"/>
      <c r="C65" s="52"/>
      <c r="D65" s="29" t="s">
        <v>1</v>
      </c>
      <c r="E65" s="3">
        <f>E62+E63</f>
        <v>22</v>
      </c>
      <c r="F65" s="3">
        <f t="shared" ref="F65:N65" si="32">F62+F63</f>
        <v>23</v>
      </c>
      <c r="G65" s="3">
        <f t="shared" si="32"/>
        <v>23</v>
      </c>
      <c r="H65" s="3">
        <f t="shared" si="32"/>
        <v>24</v>
      </c>
      <c r="I65" s="3">
        <f t="shared" si="32"/>
        <v>25</v>
      </c>
      <c r="J65" s="3">
        <f t="shared" si="32"/>
        <v>24</v>
      </c>
      <c r="K65" s="3">
        <f t="shared" si="32"/>
        <v>24</v>
      </c>
      <c r="L65" s="3">
        <f t="shared" si="32"/>
        <v>27</v>
      </c>
      <c r="M65" s="3">
        <f t="shared" si="32"/>
        <v>27</v>
      </c>
      <c r="N65" s="3">
        <f t="shared" si="32"/>
        <v>29</v>
      </c>
    </row>
    <row r="66" spans="2:14" ht="15" x14ac:dyDescent="0.25">
      <c r="B66" s="2"/>
      <c r="C66" s="2"/>
      <c r="D66" s="2"/>
      <c r="E66" s="5">
        <v>2010</v>
      </c>
      <c r="F66" s="5">
        <v>2011</v>
      </c>
      <c r="G66" s="5">
        <v>2012</v>
      </c>
      <c r="H66" s="5">
        <v>2013</v>
      </c>
      <c r="I66" s="5">
        <v>2014</v>
      </c>
      <c r="J66" s="6">
        <v>2015</v>
      </c>
      <c r="K66" s="6">
        <v>2016</v>
      </c>
      <c r="L66" s="6">
        <v>2017</v>
      </c>
      <c r="M66" s="6">
        <v>2018</v>
      </c>
      <c r="N66" s="6">
        <f t="shared" ref="N66" si="33">M66+1</f>
        <v>2019</v>
      </c>
    </row>
    <row r="67" spans="2:14" ht="15" x14ac:dyDescent="0.25">
      <c r="B67" s="53" t="s">
        <v>15</v>
      </c>
      <c r="C67" s="53" t="s">
        <v>10</v>
      </c>
      <c r="D67" s="29" t="s">
        <v>11</v>
      </c>
      <c r="E67" s="18"/>
      <c r="F67" s="18"/>
      <c r="G67" s="18"/>
      <c r="H67" s="14">
        <v>0</v>
      </c>
      <c r="I67" s="3">
        <v>0</v>
      </c>
      <c r="J67" s="14">
        <v>0</v>
      </c>
      <c r="K67" s="3">
        <v>0</v>
      </c>
      <c r="L67" s="3">
        <v>0</v>
      </c>
      <c r="M67" s="3">
        <v>0</v>
      </c>
      <c r="N67" s="3">
        <v>0</v>
      </c>
    </row>
    <row r="68" spans="2:14" ht="15" x14ac:dyDescent="0.25">
      <c r="B68" s="51"/>
      <c r="C68" s="51"/>
      <c r="D68" s="29" t="s">
        <v>12</v>
      </c>
      <c r="E68" s="20"/>
      <c r="F68" s="20"/>
      <c r="G68" s="20"/>
      <c r="H68" s="14">
        <v>1</v>
      </c>
      <c r="I68" s="3">
        <v>1</v>
      </c>
      <c r="J68" s="14">
        <v>2</v>
      </c>
      <c r="K68" s="3">
        <v>3</v>
      </c>
      <c r="L68" s="3">
        <v>3</v>
      </c>
      <c r="M68" s="3">
        <v>4</v>
      </c>
      <c r="N68" s="3">
        <v>4</v>
      </c>
    </row>
    <row r="69" spans="2:14" ht="15" x14ac:dyDescent="0.25">
      <c r="B69" s="51"/>
      <c r="C69" s="51"/>
      <c r="D69" s="29" t="s">
        <v>0</v>
      </c>
      <c r="E69" s="20"/>
      <c r="F69" s="20"/>
      <c r="G69" s="20"/>
      <c r="H69" s="14">
        <v>0</v>
      </c>
      <c r="I69" s="3">
        <v>0</v>
      </c>
      <c r="J69" s="14">
        <v>0</v>
      </c>
      <c r="K69" s="3">
        <v>0</v>
      </c>
      <c r="L69" s="3">
        <v>0</v>
      </c>
      <c r="M69" s="3">
        <v>0</v>
      </c>
      <c r="N69" s="3">
        <v>0</v>
      </c>
    </row>
    <row r="70" spans="2:14" ht="15" x14ac:dyDescent="0.25">
      <c r="B70" s="51"/>
      <c r="C70" s="52"/>
      <c r="D70" s="29" t="s">
        <v>1</v>
      </c>
      <c r="E70" s="22"/>
      <c r="F70" s="22"/>
      <c r="G70" s="22"/>
      <c r="H70" s="14">
        <f>H67+H68</f>
        <v>1</v>
      </c>
      <c r="I70" s="14">
        <f t="shared" ref="I70:N70" si="34">I67+I68</f>
        <v>1</v>
      </c>
      <c r="J70" s="14">
        <f t="shared" si="34"/>
        <v>2</v>
      </c>
      <c r="K70" s="14">
        <f t="shared" si="34"/>
        <v>3</v>
      </c>
      <c r="L70" s="14">
        <f t="shared" si="34"/>
        <v>3</v>
      </c>
      <c r="M70" s="14">
        <f t="shared" si="34"/>
        <v>4</v>
      </c>
      <c r="N70" s="14">
        <f t="shared" si="34"/>
        <v>4</v>
      </c>
    </row>
    <row r="71" spans="2:14" ht="15" x14ac:dyDescent="0.25">
      <c r="B71" s="51"/>
      <c r="C71" s="53" t="s">
        <v>13</v>
      </c>
      <c r="D71" s="29" t="s">
        <v>11</v>
      </c>
      <c r="E71" s="3">
        <v>3</v>
      </c>
      <c r="F71" s="3">
        <v>3</v>
      </c>
      <c r="G71" s="24">
        <v>2</v>
      </c>
      <c r="H71" s="14">
        <v>2</v>
      </c>
      <c r="I71" s="3">
        <v>2</v>
      </c>
      <c r="J71" s="14">
        <v>4</v>
      </c>
      <c r="K71" s="3">
        <v>4</v>
      </c>
      <c r="L71" s="3">
        <v>4</v>
      </c>
      <c r="M71" s="3">
        <v>4</v>
      </c>
      <c r="N71" s="3">
        <v>5</v>
      </c>
    </row>
    <row r="72" spans="2:14" ht="15" x14ac:dyDescent="0.25">
      <c r="B72" s="51"/>
      <c r="C72" s="51"/>
      <c r="D72" s="29" t="s">
        <v>12</v>
      </c>
      <c r="E72" s="3">
        <v>20</v>
      </c>
      <c r="F72" s="3">
        <v>20</v>
      </c>
      <c r="G72" s="24">
        <v>19</v>
      </c>
      <c r="H72" s="14">
        <v>18</v>
      </c>
      <c r="I72" s="3">
        <v>18</v>
      </c>
      <c r="J72" s="14">
        <v>16</v>
      </c>
      <c r="K72" s="3">
        <v>16</v>
      </c>
      <c r="L72" s="3">
        <v>19</v>
      </c>
      <c r="M72" s="3">
        <v>21</v>
      </c>
      <c r="N72" s="3">
        <v>20</v>
      </c>
    </row>
    <row r="73" spans="2:14" ht="15" x14ac:dyDescent="0.25">
      <c r="B73" s="51"/>
      <c r="C73" s="51"/>
      <c r="D73" s="29" t="s">
        <v>0</v>
      </c>
      <c r="E73" s="3">
        <v>2</v>
      </c>
      <c r="F73" s="3">
        <v>2</v>
      </c>
      <c r="G73" s="24">
        <v>2</v>
      </c>
      <c r="H73" s="14">
        <v>2</v>
      </c>
      <c r="I73" s="3">
        <v>2</v>
      </c>
      <c r="J73" s="14">
        <v>2</v>
      </c>
      <c r="K73" s="3">
        <v>2</v>
      </c>
      <c r="L73" s="3">
        <v>2</v>
      </c>
      <c r="M73" s="3">
        <v>2</v>
      </c>
      <c r="N73" s="3">
        <v>2</v>
      </c>
    </row>
    <row r="74" spans="2:14" ht="15" x14ac:dyDescent="0.25">
      <c r="B74" s="51"/>
      <c r="C74" s="52"/>
      <c r="D74" s="29" t="s">
        <v>1</v>
      </c>
      <c r="E74" s="3">
        <f>E71+E72</f>
        <v>23</v>
      </c>
      <c r="F74" s="3">
        <f t="shared" ref="F74:N74" si="35">F71+F72</f>
        <v>23</v>
      </c>
      <c r="G74" s="3">
        <f t="shared" si="35"/>
        <v>21</v>
      </c>
      <c r="H74" s="3">
        <f t="shared" si="35"/>
        <v>20</v>
      </c>
      <c r="I74" s="3">
        <f t="shared" si="35"/>
        <v>20</v>
      </c>
      <c r="J74" s="3">
        <f t="shared" si="35"/>
        <v>20</v>
      </c>
      <c r="K74" s="3">
        <f t="shared" si="35"/>
        <v>20</v>
      </c>
      <c r="L74" s="3">
        <f t="shared" si="35"/>
        <v>23</v>
      </c>
      <c r="M74" s="3">
        <f t="shared" si="35"/>
        <v>25</v>
      </c>
      <c r="N74" s="3">
        <f t="shared" si="35"/>
        <v>25</v>
      </c>
    </row>
    <row r="75" spans="2:14" ht="15" x14ac:dyDescent="0.25">
      <c r="B75" s="51"/>
      <c r="C75" s="53" t="s">
        <v>35</v>
      </c>
      <c r="D75" s="29" t="s">
        <v>11</v>
      </c>
      <c r="E75" s="3">
        <f>E67+E71</f>
        <v>3</v>
      </c>
      <c r="F75" s="3">
        <f t="shared" ref="F75:N75" si="36">F67+F71</f>
        <v>3</v>
      </c>
      <c r="G75" s="3">
        <f t="shared" si="36"/>
        <v>2</v>
      </c>
      <c r="H75" s="3">
        <f t="shared" si="36"/>
        <v>2</v>
      </c>
      <c r="I75" s="3">
        <f t="shared" si="36"/>
        <v>2</v>
      </c>
      <c r="J75" s="3">
        <f t="shared" si="36"/>
        <v>4</v>
      </c>
      <c r="K75" s="3">
        <f t="shared" si="36"/>
        <v>4</v>
      </c>
      <c r="L75" s="3">
        <f t="shared" si="36"/>
        <v>4</v>
      </c>
      <c r="M75" s="3">
        <f t="shared" si="36"/>
        <v>4</v>
      </c>
      <c r="N75" s="3">
        <f t="shared" si="36"/>
        <v>5</v>
      </c>
    </row>
    <row r="76" spans="2:14" ht="15" x14ac:dyDescent="0.25">
      <c r="B76" s="51"/>
      <c r="C76" s="51"/>
      <c r="D76" s="29" t="s">
        <v>12</v>
      </c>
      <c r="E76" s="3">
        <f>E68+E72</f>
        <v>20</v>
      </c>
      <c r="F76" s="3">
        <f t="shared" ref="F76:N76" si="37">F68+F72</f>
        <v>20</v>
      </c>
      <c r="G76" s="3">
        <f t="shared" si="37"/>
        <v>19</v>
      </c>
      <c r="H76" s="3">
        <f t="shared" si="37"/>
        <v>19</v>
      </c>
      <c r="I76" s="3">
        <f t="shared" si="37"/>
        <v>19</v>
      </c>
      <c r="J76" s="3">
        <f t="shared" si="37"/>
        <v>18</v>
      </c>
      <c r="K76" s="3">
        <f t="shared" si="37"/>
        <v>19</v>
      </c>
      <c r="L76" s="3">
        <f t="shared" si="37"/>
        <v>22</v>
      </c>
      <c r="M76" s="3">
        <f t="shared" si="37"/>
        <v>25</v>
      </c>
      <c r="N76" s="3">
        <f t="shared" si="37"/>
        <v>24</v>
      </c>
    </row>
    <row r="77" spans="2:14" ht="15" x14ac:dyDescent="0.25">
      <c r="B77" s="51"/>
      <c r="C77" s="51"/>
      <c r="D77" s="29" t="s">
        <v>0</v>
      </c>
      <c r="E77" s="3">
        <v>2</v>
      </c>
      <c r="F77" s="3">
        <v>2</v>
      </c>
      <c r="G77" s="24">
        <v>2</v>
      </c>
      <c r="H77" s="14">
        <v>2</v>
      </c>
      <c r="I77" s="3">
        <v>2</v>
      </c>
      <c r="J77" s="14">
        <v>2</v>
      </c>
      <c r="K77" s="3">
        <v>2</v>
      </c>
      <c r="L77" s="3">
        <v>2</v>
      </c>
      <c r="M77" s="3">
        <v>2</v>
      </c>
      <c r="N77" s="3">
        <f>N69+N73</f>
        <v>2</v>
      </c>
    </row>
    <row r="78" spans="2:14" ht="15" x14ac:dyDescent="0.25">
      <c r="B78" s="52"/>
      <c r="C78" s="52"/>
      <c r="D78" s="29" t="s">
        <v>1</v>
      </c>
      <c r="E78" s="3">
        <f>E75+E76</f>
        <v>23</v>
      </c>
      <c r="F78" s="3">
        <f t="shared" ref="F78:N78" si="38">F75+F76</f>
        <v>23</v>
      </c>
      <c r="G78" s="3">
        <f t="shared" si="38"/>
        <v>21</v>
      </c>
      <c r="H78" s="3">
        <f t="shared" si="38"/>
        <v>21</v>
      </c>
      <c r="I78" s="3">
        <f t="shared" si="38"/>
        <v>21</v>
      </c>
      <c r="J78" s="3">
        <f t="shared" si="38"/>
        <v>22</v>
      </c>
      <c r="K78" s="3">
        <f t="shared" si="38"/>
        <v>23</v>
      </c>
      <c r="L78" s="3">
        <f t="shared" si="38"/>
        <v>26</v>
      </c>
      <c r="M78" s="3">
        <f t="shared" si="38"/>
        <v>29</v>
      </c>
      <c r="N78" s="3">
        <f t="shared" si="38"/>
        <v>29</v>
      </c>
    </row>
    <row r="79" spans="2:14" ht="15" x14ac:dyDescent="0.25">
      <c r="B79" s="53" t="s">
        <v>16</v>
      </c>
      <c r="C79" s="53" t="s">
        <v>10</v>
      </c>
      <c r="D79" s="29" t="s">
        <v>11</v>
      </c>
      <c r="E79" s="18"/>
      <c r="F79" s="18"/>
      <c r="G79" s="18"/>
      <c r="H79" s="14">
        <v>0</v>
      </c>
      <c r="I79" s="3">
        <v>0</v>
      </c>
      <c r="J79" s="14">
        <v>0</v>
      </c>
      <c r="K79" s="3">
        <v>0</v>
      </c>
      <c r="L79" s="3">
        <v>0</v>
      </c>
      <c r="M79" s="3">
        <v>0</v>
      </c>
      <c r="N79" s="3">
        <v>0</v>
      </c>
    </row>
    <row r="80" spans="2:14" ht="15" x14ac:dyDescent="0.25">
      <c r="B80" s="51"/>
      <c r="C80" s="51"/>
      <c r="D80" s="29" t="s">
        <v>12</v>
      </c>
      <c r="E80" s="20"/>
      <c r="F80" s="20"/>
      <c r="G80" s="20"/>
      <c r="H80" s="14">
        <v>1</v>
      </c>
      <c r="I80" s="3">
        <v>1</v>
      </c>
      <c r="J80" s="14">
        <v>1</v>
      </c>
      <c r="K80" s="3">
        <v>1</v>
      </c>
      <c r="L80" s="3">
        <v>2</v>
      </c>
      <c r="M80" s="3">
        <v>3</v>
      </c>
      <c r="N80" s="3">
        <v>3</v>
      </c>
    </row>
    <row r="81" spans="2:14" ht="15" x14ac:dyDescent="0.25">
      <c r="B81" s="51"/>
      <c r="C81" s="51"/>
      <c r="D81" s="29" t="s">
        <v>0</v>
      </c>
      <c r="E81" s="20"/>
      <c r="F81" s="20"/>
      <c r="G81" s="20"/>
      <c r="H81" s="14">
        <v>0</v>
      </c>
      <c r="I81" s="3">
        <v>0</v>
      </c>
      <c r="J81" s="14">
        <v>0</v>
      </c>
      <c r="K81" s="3">
        <v>0</v>
      </c>
      <c r="L81" s="3">
        <v>1</v>
      </c>
      <c r="M81" s="3">
        <v>1</v>
      </c>
      <c r="N81" s="3">
        <v>1</v>
      </c>
    </row>
    <row r="82" spans="2:14" ht="15" x14ac:dyDescent="0.25">
      <c r="B82" s="51"/>
      <c r="C82" s="52"/>
      <c r="D82" s="29" t="s">
        <v>1</v>
      </c>
      <c r="E82" s="22"/>
      <c r="F82" s="22"/>
      <c r="G82" s="22"/>
      <c r="H82" s="14">
        <f>H79+H80</f>
        <v>1</v>
      </c>
      <c r="I82" s="14">
        <f t="shared" ref="I82:N82" si="39">I79+I80</f>
        <v>1</v>
      </c>
      <c r="J82" s="14">
        <f t="shared" si="39"/>
        <v>1</v>
      </c>
      <c r="K82" s="14">
        <f t="shared" si="39"/>
        <v>1</v>
      </c>
      <c r="L82" s="14">
        <f t="shared" si="39"/>
        <v>2</v>
      </c>
      <c r="M82" s="14">
        <f t="shared" si="39"/>
        <v>3</v>
      </c>
      <c r="N82" s="14">
        <f t="shared" si="39"/>
        <v>3</v>
      </c>
    </row>
    <row r="83" spans="2:14" ht="15" x14ac:dyDescent="0.25">
      <c r="B83" s="51"/>
      <c r="C83" s="53" t="s">
        <v>13</v>
      </c>
      <c r="D83" s="29" t="s">
        <v>11</v>
      </c>
      <c r="E83" s="3">
        <v>2</v>
      </c>
      <c r="F83" s="3">
        <v>2</v>
      </c>
      <c r="G83" s="24">
        <v>2</v>
      </c>
      <c r="H83" s="14">
        <v>2</v>
      </c>
      <c r="I83" s="3">
        <v>3</v>
      </c>
      <c r="J83" s="14">
        <v>3</v>
      </c>
      <c r="K83" s="3">
        <v>3</v>
      </c>
      <c r="L83" s="3">
        <v>4</v>
      </c>
      <c r="M83" s="3">
        <v>5</v>
      </c>
      <c r="N83" s="3">
        <v>5</v>
      </c>
    </row>
    <row r="84" spans="2:14" ht="15" x14ac:dyDescent="0.25">
      <c r="B84" s="51"/>
      <c r="C84" s="51"/>
      <c r="D84" s="29" t="s">
        <v>12</v>
      </c>
      <c r="E84" s="3">
        <v>11</v>
      </c>
      <c r="F84" s="3">
        <v>11</v>
      </c>
      <c r="G84" s="24">
        <v>11</v>
      </c>
      <c r="H84" s="14">
        <v>11</v>
      </c>
      <c r="I84" s="3">
        <v>11</v>
      </c>
      <c r="J84" s="14">
        <v>11</v>
      </c>
      <c r="K84" s="3">
        <v>12</v>
      </c>
      <c r="L84" s="3">
        <v>13</v>
      </c>
      <c r="M84" s="3">
        <v>13</v>
      </c>
      <c r="N84" s="3">
        <v>13</v>
      </c>
    </row>
    <row r="85" spans="2:14" ht="15" x14ac:dyDescent="0.25">
      <c r="B85" s="51"/>
      <c r="C85" s="51"/>
      <c r="D85" s="29" t="s">
        <v>0</v>
      </c>
      <c r="E85" s="3">
        <v>0</v>
      </c>
      <c r="F85" s="3">
        <v>0</v>
      </c>
      <c r="G85" s="24">
        <v>0</v>
      </c>
      <c r="H85" s="14">
        <v>0</v>
      </c>
      <c r="I85" s="3">
        <v>1</v>
      </c>
      <c r="J85" s="14">
        <v>1</v>
      </c>
      <c r="K85" s="3">
        <v>1</v>
      </c>
      <c r="L85" s="3">
        <v>2</v>
      </c>
      <c r="M85" s="3">
        <v>2</v>
      </c>
      <c r="N85" s="3">
        <v>2</v>
      </c>
    </row>
    <row r="86" spans="2:14" ht="15" x14ac:dyDescent="0.25">
      <c r="B86" s="51"/>
      <c r="C86" s="52"/>
      <c r="D86" s="29" t="s">
        <v>1</v>
      </c>
      <c r="E86" s="3">
        <f>E83+E84</f>
        <v>13</v>
      </c>
      <c r="F86" s="3">
        <f t="shared" ref="F86:N86" si="40">F83+F84</f>
        <v>13</v>
      </c>
      <c r="G86" s="3">
        <f t="shared" si="40"/>
        <v>13</v>
      </c>
      <c r="H86" s="3">
        <f t="shared" si="40"/>
        <v>13</v>
      </c>
      <c r="I86" s="3">
        <f t="shared" si="40"/>
        <v>14</v>
      </c>
      <c r="J86" s="3">
        <f t="shared" si="40"/>
        <v>14</v>
      </c>
      <c r="K86" s="3">
        <f t="shared" si="40"/>
        <v>15</v>
      </c>
      <c r="L86" s="3">
        <f t="shared" si="40"/>
        <v>17</v>
      </c>
      <c r="M86" s="3">
        <f t="shared" si="40"/>
        <v>18</v>
      </c>
      <c r="N86" s="3">
        <f t="shared" si="40"/>
        <v>18</v>
      </c>
    </row>
    <row r="87" spans="2:14" ht="15" x14ac:dyDescent="0.25">
      <c r="B87" s="51"/>
      <c r="C87" s="53" t="s">
        <v>35</v>
      </c>
      <c r="D87" s="29" t="s">
        <v>11</v>
      </c>
      <c r="E87" s="3">
        <f>E79+E83</f>
        <v>2</v>
      </c>
      <c r="F87" s="3">
        <f t="shared" ref="F87:N87" si="41">F79+F83</f>
        <v>2</v>
      </c>
      <c r="G87" s="3">
        <f t="shared" si="41"/>
        <v>2</v>
      </c>
      <c r="H87" s="3">
        <f t="shared" si="41"/>
        <v>2</v>
      </c>
      <c r="I87" s="3">
        <f t="shared" si="41"/>
        <v>3</v>
      </c>
      <c r="J87" s="3">
        <f t="shared" si="41"/>
        <v>3</v>
      </c>
      <c r="K87" s="3">
        <f t="shared" si="41"/>
        <v>3</v>
      </c>
      <c r="L87" s="3">
        <f t="shared" si="41"/>
        <v>4</v>
      </c>
      <c r="M87" s="3">
        <f t="shared" si="41"/>
        <v>5</v>
      </c>
      <c r="N87" s="3">
        <f t="shared" si="41"/>
        <v>5</v>
      </c>
    </row>
    <row r="88" spans="2:14" ht="15" x14ac:dyDescent="0.25">
      <c r="B88" s="51"/>
      <c r="C88" s="51"/>
      <c r="D88" s="29" t="s">
        <v>12</v>
      </c>
      <c r="E88" s="3">
        <f>E80+E84</f>
        <v>11</v>
      </c>
      <c r="F88" s="3">
        <f t="shared" ref="F88:N88" si="42">F80+F84</f>
        <v>11</v>
      </c>
      <c r="G88" s="3">
        <f t="shared" si="42"/>
        <v>11</v>
      </c>
      <c r="H88" s="3">
        <f t="shared" si="42"/>
        <v>12</v>
      </c>
      <c r="I88" s="3">
        <f t="shared" si="42"/>
        <v>12</v>
      </c>
      <c r="J88" s="3">
        <f t="shared" si="42"/>
        <v>12</v>
      </c>
      <c r="K88" s="3">
        <f t="shared" si="42"/>
        <v>13</v>
      </c>
      <c r="L88" s="3">
        <f t="shared" si="42"/>
        <v>15</v>
      </c>
      <c r="M88" s="3">
        <f t="shared" si="42"/>
        <v>16</v>
      </c>
      <c r="N88" s="3">
        <f t="shared" si="42"/>
        <v>16</v>
      </c>
    </row>
    <row r="89" spans="2:14" ht="15" x14ac:dyDescent="0.25">
      <c r="B89" s="51"/>
      <c r="C89" s="51"/>
      <c r="D89" s="29" t="s">
        <v>0</v>
      </c>
      <c r="E89" s="3">
        <v>0</v>
      </c>
      <c r="F89" s="3">
        <v>0</v>
      </c>
      <c r="G89" s="24">
        <v>0</v>
      </c>
      <c r="H89" s="14">
        <v>0</v>
      </c>
      <c r="I89" s="3">
        <v>1</v>
      </c>
      <c r="J89" s="14">
        <v>1</v>
      </c>
      <c r="K89" s="3">
        <v>1</v>
      </c>
      <c r="L89" s="3">
        <v>3</v>
      </c>
      <c r="M89" s="3">
        <v>3</v>
      </c>
      <c r="N89" s="3">
        <f>N81+N85</f>
        <v>3</v>
      </c>
    </row>
    <row r="90" spans="2:14" ht="15" x14ac:dyDescent="0.25">
      <c r="B90" s="52"/>
      <c r="C90" s="52"/>
      <c r="D90" s="29" t="s">
        <v>1</v>
      </c>
      <c r="E90" s="3">
        <f>E87+E88</f>
        <v>13</v>
      </c>
      <c r="F90" s="3">
        <f t="shared" ref="F90:N90" si="43">F87+F88</f>
        <v>13</v>
      </c>
      <c r="G90" s="3">
        <f t="shared" si="43"/>
        <v>13</v>
      </c>
      <c r="H90" s="3">
        <f t="shared" si="43"/>
        <v>14</v>
      </c>
      <c r="I90" s="3">
        <f t="shared" si="43"/>
        <v>15</v>
      </c>
      <c r="J90" s="3">
        <f t="shared" si="43"/>
        <v>15</v>
      </c>
      <c r="K90" s="3">
        <f t="shared" si="43"/>
        <v>16</v>
      </c>
      <c r="L90" s="3">
        <f t="shared" si="43"/>
        <v>19</v>
      </c>
      <c r="M90" s="3">
        <f t="shared" si="43"/>
        <v>21</v>
      </c>
      <c r="N90" s="3">
        <f t="shared" si="43"/>
        <v>21</v>
      </c>
    </row>
    <row r="91" spans="2:14" ht="15" x14ac:dyDescent="0.25">
      <c r="B91" s="53" t="s">
        <v>7</v>
      </c>
      <c r="C91" s="53" t="s">
        <v>10</v>
      </c>
      <c r="D91" s="29" t="s">
        <v>11</v>
      </c>
      <c r="E91" s="18"/>
      <c r="F91" s="18"/>
      <c r="G91" s="18"/>
      <c r="H91" s="14">
        <v>2</v>
      </c>
      <c r="I91" s="3">
        <v>2</v>
      </c>
      <c r="J91" s="14">
        <v>3</v>
      </c>
      <c r="K91" s="3">
        <v>3</v>
      </c>
      <c r="L91" s="3">
        <v>2</v>
      </c>
      <c r="M91" s="3">
        <v>0</v>
      </c>
      <c r="N91" s="3">
        <v>2</v>
      </c>
    </row>
    <row r="92" spans="2:14" ht="15" x14ac:dyDescent="0.25">
      <c r="B92" s="51"/>
      <c r="C92" s="51"/>
      <c r="D92" s="29" t="s">
        <v>12</v>
      </c>
      <c r="E92" s="20"/>
      <c r="F92" s="20"/>
      <c r="G92" s="20"/>
      <c r="H92" s="14">
        <v>0</v>
      </c>
      <c r="I92" s="3">
        <v>0</v>
      </c>
      <c r="J92" s="14">
        <v>0</v>
      </c>
      <c r="K92" s="3">
        <v>0</v>
      </c>
      <c r="L92" s="3">
        <v>1</v>
      </c>
      <c r="M92" s="3">
        <v>3</v>
      </c>
      <c r="N92" s="3">
        <v>1</v>
      </c>
    </row>
    <row r="93" spans="2:14" ht="15" x14ac:dyDescent="0.25">
      <c r="B93" s="51"/>
      <c r="C93" s="51"/>
      <c r="D93" s="29" t="s">
        <v>0</v>
      </c>
      <c r="E93" s="20"/>
      <c r="F93" s="20"/>
      <c r="G93" s="20"/>
      <c r="H93" s="14">
        <v>0</v>
      </c>
      <c r="I93" s="3">
        <v>0</v>
      </c>
      <c r="J93" s="14">
        <v>0</v>
      </c>
      <c r="K93" s="3">
        <v>0</v>
      </c>
      <c r="L93" s="3">
        <v>0</v>
      </c>
      <c r="M93" s="3">
        <v>0</v>
      </c>
      <c r="N93" s="3">
        <v>0</v>
      </c>
    </row>
    <row r="94" spans="2:14" ht="15" x14ac:dyDescent="0.25">
      <c r="B94" s="51"/>
      <c r="C94" s="52"/>
      <c r="D94" s="29" t="s">
        <v>1</v>
      </c>
      <c r="E94" s="22"/>
      <c r="F94" s="22"/>
      <c r="G94" s="22"/>
      <c r="H94" s="14">
        <f>H91+H92</f>
        <v>2</v>
      </c>
      <c r="I94" s="14">
        <f t="shared" ref="I94:N94" si="44">I91+I92</f>
        <v>2</v>
      </c>
      <c r="J94" s="14">
        <f t="shared" si="44"/>
        <v>3</v>
      </c>
      <c r="K94" s="14">
        <f t="shared" si="44"/>
        <v>3</v>
      </c>
      <c r="L94" s="14">
        <f t="shared" si="44"/>
        <v>3</v>
      </c>
      <c r="M94" s="14">
        <f t="shared" si="44"/>
        <v>3</v>
      </c>
      <c r="N94" s="14">
        <f t="shared" si="44"/>
        <v>3</v>
      </c>
    </row>
    <row r="95" spans="2:14" ht="15" x14ac:dyDescent="0.25">
      <c r="B95" s="51"/>
      <c r="C95" s="53" t="s">
        <v>13</v>
      </c>
      <c r="D95" s="29" t="s">
        <v>11</v>
      </c>
      <c r="E95" s="3">
        <v>3</v>
      </c>
      <c r="F95" s="3">
        <v>3</v>
      </c>
      <c r="G95" s="24">
        <v>3</v>
      </c>
      <c r="H95" s="14">
        <v>2</v>
      </c>
      <c r="I95" s="3">
        <v>2</v>
      </c>
      <c r="J95" s="14">
        <v>2</v>
      </c>
      <c r="K95" s="3">
        <v>2</v>
      </c>
      <c r="L95" s="3">
        <v>2</v>
      </c>
      <c r="M95" s="3">
        <v>3</v>
      </c>
      <c r="N95" s="3">
        <v>3</v>
      </c>
    </row>
    <row r="96" spans="2:14" ht="15" x14ac:dyDescent="0.25">
      <c r="B96" s="51"/>
      <c r="C96" s="51"/>
      <c r="D96" s="29" t="s">
        <v>12</v>
      </c>
      <c r="E96" s="3">
        <v>18</v>
      </c>
      <c r="F96" s="3">
        <v>18</v>
      </c>
      <c r="G96" s="24">
        <v>17</v>
      </c>
      <c r="H96" s="14">
        <v>17</v>
      </c>
      <c r="I96" s="3">
        <v>18</v>
      </c>
      <c r="J96" s="14">
        <v>18</v>
      </c>
      <c r="K96" s="3">
        <v>20</v>
      </c>
      <c r="L96" s="3">
        <v>22</v>
      </c>
      <c r="M96" s="3">
        <v>24</v>
      </c>
      <c r="N96" s="3">
        <v>23</v>
      </c>
    </row>
    <row r="97" spans="2:14" ht="15" x14ac:dyDescent="0.25">
      <c r="B97" s="51"/>
      <c r="C97" s="51"/>
      <c r="D97" s="29" t="s">
        <v>0</v>
      </c>
      <c r="E97" s="3">
        <v>0</v>
      </c>
      <c r="F97" s="3">
        <v>0</v>
      </c>
      <c r="G97" s="24">
        <v>0</v>
      </c>
      <c r="H97" s="14">
        <v>0</v>
      </c>
      <c r="I97" s="3">
        <v>0</v>
      </c>
      <c r="J97" s="14">
        <v>0</v>
      </c>
      <c r="K97" s="3">
        <v>0</v>
      </c>
      <c r="L97" s="3">
        <v>1</v>
      </c>
      <c r="M97" s="3">
        <v>1</v>
      </c>
      <c r="N97" s="3">
        <v>1</v>
      </c>
    </row>
    <row r="98" spans="2:14" ht="15" x14ac:dyDescent="0.25">
      <c r="B98" s="51"/>
      <c r="C98" s="52"/>
      <c r="D98" s="29" t="s">
        <v>1</v>
      </c>
      <c r="E98" s="3">
        <f>E95+E96</f>
        <v>21</v>
      </c>
      <c r="F98" s="3">
        <f t="shared" ref="F98:N98" si="45">F95+F96</f>
        <v>21</v>
      </c>
      <c r="G98" s="3">
        <f t="shared" si="45"/>
        <v>20</v>
      </c>
      <c r="H98" s="3">
        <f t="shared" si="45"/>
        <v>19</v>
      </c>
      <c r="I98" s="3">
        <f t="shared" si="45"/>
        <v>20</v>
      </c>
      <c r="J98" s="3">
        <f t="shared" si="45"/>
        <v>20</v>
      </c>
      <c r="K98" s="3">
        <f t="shared" si="45"/>
        <v>22</v>
      </c>
      <c r="L98" s="3">
        <f t="shared" si="45"/>
        <v>24</v>
      </c>
      <c r="M98" s="3">
        <f t="shared" si="45"/>
        <v>27</v>
      </c>
      <c r="N98" s="3">
        <f t="shared" si="45"/>
        <v>26</v>
      </c>
    </row>
    <row r="99" spans="2:14" ht="15" x14ac:dyDescent="0.25">
      <c r="B99" s="51"/>
      <c r="C99" s="53" t="s">
        <v>35</v>
      </c>
      <c r="D99" s="29" t="s">
        <v>11</v>
      </c>
      <c r="E99" s="3">
        <f>E91+E95</f>
        <v>3</v>
      </c>
      <c r="F99" s="3">
        <f t="shared" ref="F99:N99" si="46">F91+F95</f>
        <v>3</v>
      </c>
      <c r="G99" s="3">
        <f t="shared" si="46"/>
        <v>3</v>
      </c>
      <c r="H99" s="3">
        <f t="shared" si="46"/>
        <v>4</v>
      </c>
      <c r="I99" s="3">
        <f t="shared" si="46"/>
        <v>4</v>
      </c>
      <c r="J99" s="3">
        <f t="shared" si="46"/>
        <v>5</v>
      </c>
      <c r="K99" s="3">
        <f t="shared" si="46"/>
        <v>5</v>
      </c>
      <c r="L99" s="3">
        <f t="shared" si="46"/>
        <v>4</v>
      </c>
      <c r="M99" s="3">
        <f t="shared" si="46"/>
        <v>3</v>
      </c>
      <c r="N99" s="3">
        <f t="shared" si="46"/>
        <v>5</v>
      </c>
    </row>
    <row r="100" spans="2:14" ht="15" x14ac:dyDescent="0.25">
      <c r="B100" s="51"/>
      <c r="C100" s="51"/>
      <c r="D100" s="29" t="s">
        <v>12</v>
      </c>
      <c r="E100" s="3">
        <f>E92+E96</f>
        <v>18</v>
      </c>
      <c r="F100" s="3">
        <f t="shared" ref="F100:N100" si="47">F92+F96</f>
        <v>18</v>
      </c>
      <c r="G100" s="3">
        <f t="shared" si="47"/>
        <v>17</v>
      </c>
      <c r="H100" s="3">
        <f t="shared" si="47"/>
        <v>17</v>
      </c>
      <c r="I100" s="3">
        <f t="shared" si="47"/>
        <v>18</v>
      </c>
      <c r="J100" s="3">
        <f t="shared" si="47"/>
        <v>18</v>
      </c>
      <c r="K100" s="3">
        <f t="shared" si="47"/>
        <v>20</v>
      </c>
      <c r="L100" s="3">
        <f t="shared" si="47"/>
        <v>23</v>
      </c>
      <c r="M100" s="3">
        <f t="shared" si="47"/>
        <v>27</v>
      </c>
      <c r="N100" s="3">
        <f t="shared" si="47"/>
        <v>24</v>
      </c>
    </row>
    <row r="101" spans="2:14" ht="15" x14ac:dyDescent="0.25">
      <c r="B101" s="51"/>
      <c r="C101" s="51"/>
      <c r="D101" s="29" t="s">
        <v>0</v>
      </c>
      <c r="E101" s="3">
        <v>0</v>
      </c>
      <c r="F101" s="3">
        <v>0</v>
      </c>
      <c r="G101" s="24">
        <v>0</v>
      </c>
      <c r="H101" s="14">
        <v>0</v>
      </c>
      <c r="I101" s="3">
        <v>0</v>
      </c>
      <c r="J101" s="14">
        <v>0</v>
      </c>
      <c r="K101" s="3">
        <v>0</v>
      </c>
      <c r="L101" s="3">
        <v>1</v>
      </c>
      <c r="M101" s="3">
        <v>1</v>
      </c>
      <c r="N101" s="3">
        <f>N93+N97</f>
        <v>1</v>
      </c>
    </row>
    <row r="102" spans="2:14" ht="15" x14ac:dyDescent="0.25">
      <c r="B102" s="52"/>
      <c r="C102" s="52"/>
      <c r="D102" s="29" t="s">
        <v>1</v>
      </c>
      <c r="E102" s="3">
        <f>E99+E100</f>
        <v>21</v>
      </c>
      <c r="F102" s="3">
        <f t="shared" ref="F102:N102" si="48">F99+F100</f>
        <v>21</v>
      </c>
      <c r="G102" s="3">
        <f t="shared" si="48"/>
        <v>20</v>
      </c>
      <c r="H102" s="3">
        <f t="shared" si="48"/>
        <v>21</v>
      </c>
      <c r="I102" s="3">
        <f t="shared" si="48"/>
        <v>22</v>
      </c>
      <c r="J102" s="3">
        <f t="shared" si="48"/>
        <v>23</v>
      </c>
      <c r="K102" s="3">
        <f t="shared" si="48"/>
        <v>25</v>
      </c>
      <c r="L102" s="3">
        <f t="shared" si="48"/>
        <v>27</v>
      </c>
      <c r="M102" s="3">
        <f t="shared" si="48"/>
        <v>30</v>
      </c>
      <c r="N102" s="3">
        <f t="shared" si="48"/>
        <v>29</v>
      </c>
    </row>
  </sheetData>
  <sheetProtection algorithmName="SHA-512" hashValue="fT9P7ZM5kDTF1T+WufS8rE83W6DBE85XvkIVuhtFyScVuedt4kL7t9fwkWcUe4ts0WIVhNgMwTvui/Fbt3DsXQ==" saltValue="fde8EZZce39RD9Rd7GTelA==" spinCount="100000" sheet="1" objects="1" scenarios="1" selectLockedCells="1" selectUnlockedCells="1"/>
  <mergeCells count="33">
    <mergeCell ref="B79:B90"/>
    <mergeCell ref="C79:C82"/>
    <mergeCell ref="C83:C86"/>
    <mergeCell ref="C87:C90"/>
    <mergeCell ref="B91:B102"/>
    <mergeCell ref="C91:C94"/>
    <mergeCell ref="C95:C98"/>
    <mergeCell ref="C99:C102"/>
    <mergeCell ref="B54:B65"/>
    <mergeCell ref="C54:C57"/>
    <mergeCell ref="C58:C61"/>
    <mergeCell ref="C62:C65"/>
    <mergeCell ref="B67:B78"/>
    <mergeCell ref="C67:C70"/>
    <mergeCell ref="C71:C74"/>
    <mergeCell ref="C75:C78"/>
    <mergeCell ref="B30:B41"/>
    <mergeCell ref="C30:C33"/>
    <mergeCell ref="C34:C37"/>
    <mergeCell ref="C38:C41"/>
    <mergeCell ref="B42:B53"/>
    <mergeCell ref="C42:C45"/>
    <mergeCell ref="C46:C49"/>
    <mergeCell ref="C50:C53"/>
    <mergeCell ref="B18:B29"/>
    <mergeCell ref="C18:C21"/>
    <mergeCell ref="C22:C25"/>
    <mergeCell ref="C26:C29"/>
    <mergeCell ref="B4:N4"/>
    <mergeCell ref="B6:B17"/>
    <mergeCell ref="C6:C9"/>
    <mergeCell ref="C10:C13"/>
    <mergeCell ref="C14:C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DC117-BA57-4140-8C89-A36E0F3C78D5}">
  <dimension ref="B3:G28"/>
  <sheetViews>
    <sheetView workbookViewId="0">
      <selection sqref="A1:XFD1048576"/>
    </sheetView>
  </sheetViews>
  <sheetFormatPr defaultRowHeight="12.75" x14ac:dyDescent="0.2"/>
  <cols>
    <col min="2" max="2" width="11.140625" customWidth="1"/>
    <col min="3" max="3" width="11.85546875" customWidth="1"/>
  </cols>
  <sheetData>
    <row r="3" spans="2:7" ht="15" x14ac:dyDescent="0.25">
      <c r="B3" s="12" t="s">
        <v>17</v>
      </c>
      <c r="C3" s="12"/>
      <c r="D3" s="12"/>
      <c r="E3" s="12"/>
    </row>
    <row r="4" spans="2:7" ht="15" x14ac:dyDescent="0.25">
      <c r="B4" s="2"/>
      <c r="C4" s="2"/>
      <c r="D4" s="6">
        <v>2017</v>
      </c>
      <c r="E4" s="6">
        <f t="shared" ref="E4:G4" si="0">D4+1</f>
        <v>2018</v>
      </c>
      <c r="F4" s="6">
        <f t="shared" si="0"/>
        <v>2019</v>
      </c>
      <c r="G4" s="6">
        <f t="shared" si="0"/>
        <v>2020</v>
      </c>
    </row>
    <row r="5" spans="2:7" ht="15" x14ac:dyDescent="0.25">
      <c r="B5" s="49" t="s">
        <v>9</v>
      </c>
      <c r="C5" s="8" t="s">
        <v>11</v>
      </c>
      <c r="D5" s="9">
        <v>93</v>
      </c>
      <c r="E5" s="9">
        <v>99</v>
      </c>
      <c r="F5" s="9">
        <v>91</v>
      </c>
      <c r="G5" s="9">
        <f>G9+G13+G17</f>
        <v>93</v>
      </c>
    </row>
    <row r="6" spans="2:7" ht="15" x14ac:dyDescent="0.25">
      <c r="B6" s="49"/>
      <c r="C6" s="8" t="s">
        <v>12</v>
      </c>
      <c r="D6" s="9">
        <v>57</v>
      </c>
      <c r="E6" s="9">
        <v>81</v>
      </c>
      <c r="F6" s="9">
        <v>83</v>
      </c>
      <c r="G6" s="9">
        <f>G10+G14+G18</f>
        <v>76</v>
      </c>
    </row>
    <row r="7" spans="2:7" ht="15" x14ac:dyDescent="0.25">
      <c r="B7" s="49"/>
      <c r="C7" s="8" t="s">
        <v>0</v>
      </c>
      <c r="D7" s="9">
        <v>15</v>
      </c>
      <c r="E7" s="9">
        <v>18</v>
      </c>
      <c r="F7" s="9">
        <v>17</v>
      </c>
      <c r="G7" s="9">
        <f>G11+G15+G19</f>
        <v>18</v>
      </c>
    </row>
    <row r="8" spans="2:7" ht="15" x14ac:dyDescent="0.25">
      <c r="B8" s="49"/>
      <c r="C8" s="8" t="s">
        <v>1</v>
      </c>
      <c r="D8" s="9">
        <v>150</v>
      </c>
      <c r="E8" s="9">
        <v>180</v>
      </c>
      <c r="F8" s="9">
        <v>174</v>
      </c>
      <c r="G8" s="9">
        <f>G12+G16+G20</f>
        <v>169</v>
      </c>
    </row>
    <row r="9" spans="2:7" ht="15" x14ac:dyDescent="0.25">
      <c r="B9" s="49" t="s">
        <v>18</v>
      </c>
      <c r="C9" s="8" t="s">
        <v>11</v>
      </c>
      <c r="D9" s="9">
        <v>82</v>
      </c>
      <c r="E9" s="9">
        <v>84</v>
      </c>
      <c r="F9" s="9">
        <v>78</v>
      </c>
      <c r="G9" s="9">
        <v>79</v>
      </c>
    </row>
    <row r="10" spans="2:7" ht="15" x14ac:dyDescent="0.25">
      <c r="B10" s="49"/>
      <c r="C10" s="8" t="s">
        <v>12</v>
      </c>
      <c r="D10" s="9">
        <v>12</v>
      </c>
      <c r="E10" s="9">
        <v>10</v>
      </c>
      <c r="F10" s="9">
        <v>10</v>
      </c>
      <c r="G10" s="9">
        <v>9</v>
      </c>
    </row>
    <row r="11" spans="2:7" ht="15" x14ac:dyDescent="0.25">
      <c r="B11" s="49"/>
      <c r="C11" s="8" t="s">
        <v>0</v>
      </c>
      <c r="D11" s="9">
        <v>12</v>
      </c>
      <c r="E11" s="9">
        <v>13</v>
      </c>
      <c r="F11" s="9">
        <v>10</v>
      </c>
      <c r="G11" s="9">
        <v>11</v>
      </c>
    </row>
    <row r="12" spans="2:7" ht="15" x14ac:dyDescent="0.25">
      <c r="B12" s="49"/>
      <c r="C12" s="8" t="s">
        <v>1</v>
      </c>
      <c r="D12" s="9">
        <v>94</v>
      </c>
      <c r="E12" s="9">
        <v>94</v>
      </c>
      <c r="F12" s="9">
        <v>88</v>
      </c>
      <c r="G12" s="9">
        <f>G9+G10</f>
        <v>88</v>
      </c>
    </row>
    <row r="13" spans="2:7" ht="15" x14ac:dyDescent="0.25">
      <c r="B13" s="49" t="s">
        <v>19</v>
      </c>
      <c r="C13" s="8" t="s">
        <v>11</v>
      </c>
      <c r="D13" s="9">
        <v>4</v>
      </c>
      <c r="E13" s="9">
        <v>4</v>
      </c>
      <c r="F13" s="9">
        <v>3</v>
      </c>
      <c r="G13" s="9">
        <v>3</v>
      </c>
    </row>
    <row r="14" spans="2:7" ht="15" x14ac:dyDescent="0.25">
      <c r="B14" s="49"/>
      <c r="C14" s="8" t="s">
        <v>12</v>
      </c>
      <c r="D14" s="9">
        <v>26</v>
      </c>
      <c r="E14" s="9">
        <v>29</v>
      </c>
      <c r="F14" s="9">
        <v>29</v>
      </c>
      <c r="G14" s="9">
        <v>26</v>
      </c>
    </row>
    <row r="15" spans="2:7" ht="15" x14ac:dyDescent="0.25">
      <c r="B15" s="49"/>
      <c r="C15" s="8" t="s">
        <v>0</v>
      </c>
      <c r="D15" s="9">
        <v>3</v>
      </c>
      <c r="E15" s="9">
        <v>4</v>
      </c>
      <c r="F15" s="9">
        <v>3</v>
      </c>
      <c r="G15" s="9">
        <v>3</v>
      </c>
    </row>
    <row r="16" spans="2:7" ht="15" x14ac:dyDescent="0.25">
      <c r="B16" s="49"/>
      <c r="C16" s="8" t="s">
        <v>1</v>
      </c>
      <c r="D16" s="9">
        <v>30</v>
      </c>
      <c r="E16" s="9">
        <v>33</v>
      </c>
      <c r="F16" s="9">
        <v>32</v>
      </c>
      <c r="G16" s="9">
        <f>G13+G14</f>
        <v>29</v>
      </c>
    </row>
    <row r="17" spans="2:7" ht="15" x14ac:dyDescent="0.25">
      <c r="B17" s="49" t="s">
        <v>2</v>
      </c>
      <c r="C17" s="8" t="s">
        <v>11</v>
      </c>
      <c r="D17" s="9">
        <v>7</v>
      </c>
      <c r="E17" s="9">
        <v>11</v>
      </c>
      <c r="F17" s="9">
        <v>10</v>
      </c>
      <c r="G17" s="9">
        <v>11</v>
      </c>
    </row>
    <row r="18" spans="2:7" ht="15" x14ac:dyDescent="0.25">
      <c r="B18" s="49"/>
      <c r="C18" s="8" t="s">
        <v>12</v>
      </c>
      <c r="D18" s="9">
        <v>19</v>
      </c>
      <c r="E18" s="9">
        <v>42</v>
      </c>
      <c r="F18" s="9">
        <v>44</v>
      </c>
      <c r="G18" s="9">
        <v>41</v>
      </c>
    </row>
    <row r="19" spans="2:7" ht="15" x14ac:dyDescent="0.25">
      <c r="B19" s="49"/>
      <c r="C19" s="8" t="s">
        <v>0</v>
      </c>
      <c r="D19" s="9">
        <v>0</v>
      </c>
      <c r="E19" s="9">
        <v>1</v>
      </c>
      <c r="F19" s="9">
        <v>4</v>
      </c>
      <c r="G19" s="9">
        <v>4</v>
      </c>
    </row>
    <row r="20" spans="2:7" ht="15" x14ac:dyDescent="0.25">
      <c r="B20" s="49"/>
      <c r="C20" s="8" t="s">
        <v>1</v>
      </c>
      <c r="D20" s="9">
        <v>26</v>
      </c>
      <c r="E20" s="9">
        <v>53</v>
      </c>
      <c r="F20" s="9">
        <v>54</v>
      </c>
      <c r="G20" s="9">
        <f>G17+G18</f>
        <v>52</v>
      </c>
    </row>
    <row r="21" spans="2:7" ht="15" x14ac:dyDescent="0.25">
      <c r="B21" s="49" t="s">
        <v>36</v>
      </c>
      <c r="C21" s="8" t="s">
        <v>11</v>
      </c>
      <c r="D21" s="9">
        <v>21</v>
      </c>
      <c r="E21" s="9">
        <v>21</v>
      </c>
      <c r="F21" s="9">
        <v>19</v>
      </c>
      <c r="G21" s="9">
        <v>18</v>
      </c>
    </row>
    <row r="22" spans="2:7" ht="15" x14ac:dyDescent="0.25">
      <c r="B22" s="49"/>
      <c r="C22" s="8" t="s">
        <v>12</v>
      </c>
      <c r="D22" s="9">
        <v>15</v>
      </c>
      <c r="E22" s="9">
        <v>17</v>
      </c>
      <c r="F22" s="9">
        <v>14</v>
      </c>
      <c r="G22" s="9">
        <v>13</v>
      </c>
    </row>
    <row r="23" spans="2:7" ht="15" x14ac:dyDescent="0.25">
      <c r="B23" s="49"/>
      <c r="C23" s="8" t="s">
        <v>0</v>
      </c>
      <c r="D23" s="9">
        <v>3</v>
      </c>
      <c r="E23" s="9">
        <v>4</v>
      </c>
      <c r="F23" s="9">
        <v>3</v>
      </c>
      <c r="G23" s="9">
        <v>4</v>
      </c>
    </row>
    <row r="24" spans="2:7" ht="15" x14ac:dyDescent="0.25">
      <c r="B24" s="49"/>
      <c r="C24" s="8" t="s">
        <v>1</v>
      </c>
      <c r="D24" s="9">
        <v>36</v>
      </c>
      <c r="E24" s="9">
        <v>38</v>
      </c>
      <c r="F24" s="9">
        <v>33</v>
      </c>
      <c r="G24" s="9">
        <f>G21+G22</f>
        <v>31</v>
      </c>
    </row>
    <row r="25" spans="2:7" ht="15" x14ac:dyDescent="0.25">
      <c r="B25" s="49" t="s">
        <v>37</v>
      </c>
      <c r="C25" s="8" t="s">
        <v>11</v>
      </c>
      <c r="D25" s="9">
        <v>65</v>
      </c>
      <c r="E25" s="9">
        <v>67</v>
      </c>
      <c r="F25" s="9">
        <v>62</v>
      </c>
      <c r="G25" s="9">
        <v>64</v>
      </c>
    </row>
    <row r="26" spans="2:7" ht="15" x14ac:dyDescent="0.25">
      <c r="B26" s="49"/>
      <c r="C26" s="8" t="s">
        <v>12</v>
      </c>
      <c r="D26" s="9">
        <v>23</v>
      </c>
      <c r="E26" s="9">
        <v>22</v>
      </c>
      <c r="F26" s="9">
        <v>25</v>
      </c>
      <c r="G26" s="9">
        <v>22</v>
      </c>
    </row>
    <row r="27" spans="2:7" ht="15" x14ac:dyDescent="0.25">
      <c r="B27" s="49"/>
      <c r="C27" s="8" t="s">
        <v>0</v>
      </c>
      <c r="D27" s="9">
        <v>12</v>
      </c>
      <c r="E27" s="9">
        <v>13</v>
      </c>
      <c r="F27" s="9">
        <v>10</v>
      </c>
      <c r="G27" s="9">
        <v>10</v>
      </c>
    </row>
    <row r="28" spans="2:7" ht="15" x14ac:dyDescent="0.25">
      <c r="B28" s="49"/>
      <c r="C28" s="8" t="s">
        <v>1</v>
      </c>
      <c r="D28" s="9">
        <v>88</v>
      </c>
      <c r="E28" s="9">
        <v>89</v>
      </c>
      <c r="F28" s="9">
        <v>87</v>
      </c>
      <c r="G28" s="9">
        <f>G25+G26</f>
        <v>86</v>
      </c>
    </row>
  </sheetData>
  <sheetProtection algorithmName="SHA-512" hashValue="rHRwp22eB7FuddWcBNWAA+1CiyByh8G2I9mgImjZEk2rjSJoWST7fbtCy4m8ggvjdskl9FxswY9Q/DANwi7tfg==" saltValue="3c8WuH72Sc290L+cveZP9g==" spinCount="100000" sheet="1" objects="1" scenarios="1" selectLockedCells="1" selectUnlockedCells="1"/>
  <mergeCells count="6">
    <mergeCell ref="B25:B28"/>
    <mergeCell ref="B5:B8"/>
    <mergeCell ref="B9:B12"/>
    <mergeCell ref="B13:B16"/>
    <mergeCell ref="B17:B20"/>
    <mergeCell ref="B21:B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Notes</vt:lpstr>
      <vt:lpstr>Undergrad</vt:lpstr>
      <vt:lpstr>Grad</vt:lpstr>
      <vt:lpstr>Faculty</vt:lpstr>
      <vt:lpstr>Staff</vt:lpstr>
      <vt:lpstr>Notes!_Hlk5802740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Mohr, Laura</dc:creator>
  <cp:lastModifiedBy>Jordan, Wendy</cp:lastModifiedBy>
  <cp:lastPrinted>2020-10-23T13:13:08Z</cp:lastPrinted>
  <dcterms:created xsi:type="dcterms:W3CDTF">2018-10-02T18:15:07Z</dcterms:created>
  <dcterms:modified xsi:type="dcterms:W3CDTF">2020-11-16T17:55:01Z</dcterms:modified>
</cp:coreProperties>
</file>